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1480" windowHeight="9912"/>
  </bookViews>
  <sheets>
    <sheet name="TOTALE" sheetId="10" r:id="rId1"/>
    <sheet name="CGM 11" sheetId="1" r:id="rId2"/>
    <sheet name="IPM 17" sheetId="2" r:id="rId3"/>
    <sheet name="USSM 29" sheetId="3" r:id="rId4"/>
    <sheet name="CPA 25" sheetId="4" r:id="rId5"/>
    <sheet name="comunita 5" sheetId="6" r:id="rId6"/>
    <sheet name="sede centrale 109+22" sheetId="5" r:id="rId7"/>
  </sheets>
  <externalReferences>
    <externalReference r:id="rId8"/>
  </externalReferences>
  <definedNames>
    <definedName name="_xlnm.Print_Titles" localSheetId="4">'CPA 25'!$A:$B</definedName>
    <definedName name="_xlnm.Print_Titles" localSheetId="3">'USSM 29'!$A:$B</definedName>
  </definedNames>
  <calcPr calcId="145621"/>
</workbook>
</file>

<file path=xl/calcChain.xml><?xml version="1.0" encoding="utf-8"?>
<calcChain xmlns="http://schemas.openxmlformats.org/spreadsheetml/2006/main">
  <c r="C17" i="5" l="1"/>
  <c r="C14" i="5" l="1"/>
  <c r="C27" i="5"/>
  <c r="C13" i="5"/>
  <c r="C28" i="5"/>
  <c r="C15" i="5"/>
  <c r="C18" i="5" l="1"/>
  <c r="L42" i="4"/>
  <c r="M42" i="4"/>
  <c r="L40" i="4"/>
  <c r="M40" i="4"/>
  <c r="L37" i="4"/>
  <c r="M37" i="4"/>
  <c r="L33" i="4"/>
  <c r="M33" i="4"/>
  <c r="L23" i="4"/>
  <c r="M23" i="4"/>
  <c r="L7" i="4" l="1"/>
  <c r="M7" i="4"/>
  <c r="E7" i="10" l="1"/>
  <c r="D37" i="10"/>
  <c r="D33" i="10"/>
  <c r="D22" i="10"/>
  <c r="D16" i="10"/>
  <c r="D23" i="10" s="1"/>
  <c r="D7" i="10"/>
  <c r="H36" i="6"/>
  <c r="H37" i="6" s="1"/>
  <c r="H32" i="6"/>
  <c r="H31" i="6"/>
  <c r="H30" i="6"/>
  <c r="H29" i="6"/>
  <c r="H28" i="6"/>
  <c r="H27" i="6"/>
  <c r="H26" i="6"/>
  <c r="H22" i="6"/>
  <c r="H21" i="6"/>
  <c r="H20" i="6"/>
  <c r="H19" i="6"/>
  <c r="H18" i="6"/>
  <c r="H17" i="6"/>
  <c r="H16" i="6"/>
  <c r="H15" i="6"/>
  <c r="H14" i="6"/>
  <c r="H13" i="6"/>
  <c r="H12" i="6"/>
  <c r="H4" i="6"/>
  <c r="H5" i="6"/>
  <c r="H6" i="6"/>
  <c r="H3" i="6"/>
  <c r="D40" i="10" l="1"/>
  <c r="D42" i="10" s="1"/>
  <c r="H7" i="6"/>
  <c r="H33" i="6"/>
  <c r="H23" i="6"/>
  <c r="H40" i="6" l="1"/>
  <c r="H42" i="6" s="1"/>
  <c r="N3" i="1"/>
  <c r="H23" i="1"/>
  <c r="D23" i="1"/>
  <c r="G23" i="1"/>
  <c r="AB36" i="4"/>
  <c r="AB37" i="4" s="1"/>
  <c r="AB32" i="4"/>
  <c r="AB31" i="4"/>
  <c r="AB30" i="4"/>
  <c r="C30" i="10" s="1"/>
  <c r="E30" i="10" s="1"/>
  <c r="AB29" i="4"/>
  <c r="C29" i="10" s="1"/>
  <c r="AB28" i="4"/>
  <c r="AB27" i="4"/>
  <c r="AB26" i="4"/>
  <c r="AB22" i="4"/>
  <c r="C22" i="10" s="1"/>
  <c r="E22" i="10" s="1"/>
  <c r="AB21" i="4"/>
  <c r="AB20" i="4"/>
  <c r="C20" i="10" s="1"/>
  <c r="E20" i="10" s="1"/>
  <c r="AB19" i="4"/>
  <c r="C19" i="10" s="1"/>
  <c r="E19" i="10" s="1"/>
  <c r="AB18" i="4"/>
  <c r="C18" i="10" s="1"/>
  <c r="E18" i="10" s="1"/>
  <c r="AB17" i="4"/>
  <c r="AB16" i="4"/>
  <c r="C16" i="10" s="1"/>
  <c r="E16" i="10" s="1"/>
  <c r="AB15" i="4"/>
  <c r="AB14" i="4"/>
  <c r="AB13" i="4"/>
  <c r="AB12" i="4"/>
  <c r="C12" i="10" s="1"/>
  <c r="E12" i="10" s="1"/>
  <c r="AB4" i="4"/>
  <c r="C4" i="10" s="1"/>
  <c r="AB5" i="4"/>
  <c r="C5" i="10" s="1"/>
  <c r="C7" i="10" s="1"/>
  <c r="AB6" i="4"/>
  <c r="C6" i="10" s="1"/>
  <c r="AB3" i="4"/>
  <c r="C3" i="10" s="1"/>
  <c r="D7" i="4"/>
  <c r="AF7" i="3"/>
  <c r="AF36" i="3"/>
  <c r="AF37" i="3" s="1"/>
  <c r="AF27" i="3"/>
  <c r="AF28" i="3"/>
  <c r="AF29" i="3"/>
  <c r="AF30" i="3"/>
  <c r="AF31" i="3"/>
  <c r="AF32" i="3"/>
  <c r="AF26" i="3"/>
  <c r="AF14" i="3"/>
  <c r="AF15" i="3"/>
  <c r="AF16" i="3"/>
  <c r="AF17" i="3"/>
  <c r="AF18" i="3"/>
  <c r="AF19" i="3"/>
  <c r="AF20" i="3"/>
  <c r="AF21" i="3"/>
  <c r="C21" i="10" s="1"/>
  <c r="E21" i="10" s="1"/>
  <c r="AF22" i="3"/>
  <c r="AF12" i="3"/>
  <c r="AF13" i="3"/>
  <c r="A15" i="5"/>
  <c r="A20" i="5"/>
  <c r="E29" i="10" l="1"/>
  <c r="AB23" i="4"/>
  <c r="AB7" i="4"/>
  <c r="AB33" i="4"/>
  <c r="AF33" i="3"/>
  <c r="AF23" i="3"/>
  <c r="A36" i="10"/>
  <c r="A32" i="10"/>
  <c r="A31" i="10"/>
  <c r="A30" i="10"/>
  <c r="A29" i="10"/>
  <c r="A28" i="10"/>
  <c r="A27" i="10"/>
  <c r="A26" i="10"/>
  <c r="A22" i="10"/>
  <c r="A21" i="10"/>
  <c r="A20" i="10"/>
  <c r="A19" i="10"/>
  <c r="A18" i="10"/>
  <c r="A17" i="10"/>
  <c r="A16" i="10"/>
  <c r="A15" i="10"/>
  <c r="A14" i="10"/>
  <c r="A13" i="10"/>
  <c r="A12" i="10"/>
  <c r="T36" i="2"/>
  <c r="T35" i="2"/>
  <c r="T32" i="2"/>
  <c r="C32" i="10" s="1"/>
  <c r="T31" i="2"/>
  <c r="C31" i="10" s="1"/>
  <c r="T30" i="2"/>
  <c r="T29" i="2"/>
  <c r="T28" i="2"/>
  <c r="T27" i="2"/>
  <c r="T26" i="2"/>
  <c r="T25" i="2"/>
  <c r="T13" i="2"/>
  <c r="T14" i="2"/>
  <c r="T15" i="2"/>
  <c r="C15" i="10" s="1"/>
  <c r="E15" i="10" s="1"/>
  <c r="T16" i="2"/>
  <c r="T17" i="2"/>
  <c r="C17" i="10" s="1"/>
  <c r="E17" i="10" s="1"/>
  <c r="T18" i="2"/>
  <c r="T19" i="2"/>
  <c r="T20" i="2"/>
  <c r="T21" i="2"/>
  <c r="T22" i="2"/>
  <c r="T12" i="2"/>
  <c r="T7" i="2"/>
  <c r="N36" i="1"/>
  <c r="N26" i="1"/>
  <c r="N27" i="1"/>
  <c r="N28" i="1"/>
  <c r="N29" i="1"/>
  <c r="N30" i="1"/>
  <c r="N31" i="1"/>
  <c r="N32" i="1"/>
  <c r="N13" i="1"/>
  <c r="C13" i="10" s="1"/>
  <c r="E13" i="10" s="1"/>
  <c r="N14" i="1"/>
  <c r="C14" i="10" s="1"/>
  <c r="E14" i="10" s="1"/>
  <c r="N15" i="1"/>
  <c r="N16" i="1"/>
  <c r="N17" i="1"/>
  <c r="N18" i="1"/>
  <c r="N19" i="1"/>
  <c r="N20" i="1"/>
  <c r="N21" i="1"/>
  <c r="N22" i="1"/>
  <c r="N12" i="1"/>
  <c r="N4" i="1"/>
  <c r="N5" i="1"/>
  <c r="N6" i="1"/>
  <c r="E31" i="10" l="1"/>
  <c r="C28" i="10"/>
  <c r="E32" i="10"/>
  <c r="C27" i="10"/>
  <c r="E27" i="10" s="1"/>
  <c r="E23" i="10"/>
  <c r="AB40" i="4"/>
  <c r="AB42" i="4" s="1"/>
  <c r="C23" i="10"/>
  <c r="C26" i="10"/>
  <c r="T37" i="2"/>
  <c r="C36" i="10"/>
  <c r="AF40" i="3"/>
  <c r="AF42" i="3" s="1"/>
  <c r="T33" i="2"/>
  <c r="T23" i="2"/>
  <c r="N23" i="1"/>
  <c r="N37" i="1"/>
  <c r="N33" i="1"/>
  <c r="G37" i="6"/>
  <c r="F37" i="6"/>
  <c r="E37" i="6"/>
  <c r="D37" i="6"/>
  <c r="C37" i="6"/>
  <c r="A36" i="6"/>
  <c r="G33" i="6"/>
  <c r="F33" i="6"/>
  <c r="E33" i="6"/>
  <c r="D33" i="6"/>
  <c r="C33" i="6"/>
  <c r="A32" i="6"/>
  <c r="A31" i="6"/>
  <c r="A30" i="6"/>
  <c r="A29" i="6"/>
  <c r="A28" i="6"/>
  <c r="A27" i="6"/>
  <c r="A26" i="6"/>
  <c r="G23" i="6"/>
  <c r="F23" i="6"/>
  <c r="E23" i="6"/>
  <c r="D23" i="6"/>
  <c r="C23" i="6"/>
  <c r="A22" i="6"/>
  <c r="A21" i="6"/>
  <c r="A20" i="6"/>
  <c r="A19" i="6"/>
  <c r="A18" i="6"/>
  <c r="A17" i="6"/>
  <c r="A16" i="6"/>
  <c r="A15" i="6"/>
  <c r="A14" i="6"/>
  <c r="A13" i="6"/>
  <c r="A12" i="6"/>
  <c r="G7" i="6"/>
  <c r="F7" i="6"/>
  <c r="E7" i="6"/>
  <c r="D7" i="6"/>
  <c r="C7" i="6"/>
  <c r="E28" i="10" l="1"/>
  <c r="C37" i="10"/>
  <c r="E36" i="10"/>
  <c r="E37" i="10" s="1"/>
  <c r="C33" i="10"/>
  <c r="E26" i="10"/>
  <c r="D40" i="6"/>
  <c r="D42" i="6" s="1"/>
  <c r="F40" i="6"/>
  <c r="F42" i="6" s="1"/>
  <c r="G40" i="6"/>
  <c r="G42" i="6" s="1"/>
  <c r="E40" i="6"/>
  <c r="E42" i="6" s="1"/>
  <c r="T40" i="2"/>
  <c r="T42" i="2" s="1"/>
  <c r="N40" i="1"/>
  <c r="C40" i="6"/>
  <c r="C42" i="6" s="1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C23" i="4"/>
  <c r="D23" i="4"/>
  <c r="E23" i="4"/>
  <c r="F23" i="4"/>
  <c r="G23" i="4"/>
  <c r="H23" i="4"/>
  <c r="I23" i="4"/>
  <c r="J23" i="4"/>
  <c r="K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O7" i="4"/>
  <c r="P7" i="4"/>
  <c r="Q7" i="4"/>
  <c r="R7" i="4"/>
  <c r="S7" i="4"/>
  <c r="T7" i="4"/>
  <c r="U7" i="4"/>
  <c r="V7" i="4"/>
  <c r="W7" i="4"/>
  <c r="X7" i="4"/>
  <c r="Y7" i="4"/>
  <c r="Z7" i="4"/>
  <c r="AA7" i="4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D37" i="4"/>
  <c r="E37" i="4"/>
  <c r="F37" i="4"/>
  <c r="G37" i="4"/>
  <c r="H37" i="4"/>
  <c r="I37" i="4"/>
  <c r="J37" i="4"/>
  <c r="K37" i="4"/>
  <c r="N37" i="4"/>
  <c r="D33" i="4"/>
  <c r="E33" i="4"/>
  <c r="F33" i="4"/>
  <c r="G33" i="4"/>
  <c r="H33" i="4"/>
  <c r="I33" i="4"/>
  <c r="J33" i="4"/>
  <c r="K33" i="4"/>
  <c r="N33" i="4"/>
  <c r="E7" i="4"/>
  <c r="F7" i="4"/>
  <c r="G7" i="4"/>
  <c r="H7" i="4"/>
  <c r="I7" i="4"/>
  <c r="J7" i="4"/>
  <c r="K7" i="4"/>
  <c r="N7" i="4"/>
  <c r="C37" i="5"/>
  <c r="A36" i="5"/>
  <c r="C33" i="5"/>
  <c r="A32" i="5"/>
  <c r="A31" i="5"/>
  <c r="A30" i="5"/>
  <c r="A29" i="5"/>
  <c r="A28" i="5"/>
  <c r="A27" i="5"/>
  <c r="A26" i="5"/>
  <c r="C23" i="5"/>
  <c r="A22" i="5"/>
  <c r="A21" i="5"/>
  <c r="A19" i="5"/>
  <c r="A18" i="5"/>
  <c r="A17" i="5"/>
  <c r="A16" i="5"/>
  <c r="A14" i="5"/>
  <c r="A13" i="5"/>
  <c r="A12" i="5"/>
  <c r="C7" i="5"/>
  <c r="C37" i="4"/>
  <c r="A36" i="4"/>
  <c r="C33" i="4"/>
  <c r="A32" i="4"/>
  <c r="A31" i="4"/>
  <c r="A30" i="4"/>
  <c r="A29" i="4"/>
  <c r="A28" i="4"/>
  <c r="A27" i="4"/>
  <c r="A26" i="4"/>
  <c r="A22" i="4"/>
  <c r="A21" i="4"/>
  <c r="A20" i="4"/>
  <c r="A19" i="4"/>
  <c r="A18" i="4"/>
  <c r="A17" i="4"/>
  <c r="A16" i="4"/>
  <c r="A15" i="4"/>
  <c r="A14" i="4"/>
  <c r="A13" i="4"/>
  <c r="A12" i="4"/>
  <c r="C7" i="4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D23" i="3"/>
  <c r="E23" i="3"/>
  <c r="E40" i="3" s="1"/>
  <c r="F23" i="3"/>
  <c r="G23" i="3"/>
  <c r="H23" i="3"/>
  <c r="H40" i="3" s="1"/>
  <c r="H42" i="3" s="1"/>
  <c r="I23" i="3"/>
  <c r="I40" i="3" s="1"/>
  <c r="I42" i="3" s="1"/>
  <c r="J23" i="3"/>
  <c r="J40" i="3" s="1"/>
  <c r="J42" i="3" s="1"/>
  <c r="K23" i="3"/>
  <c r="L23" i="3"/>
  <c r="L40" i="3" s="1"/>
  <c r="L42" i="3" s="1"/>
  <c r="M23" i="3"/>
  <c r="N23" i="3"/>
  <c r="O23" i="3"/>
  <c r="P23" i="3"/>
  <c r="P40" i="3" s="1"/>
  <c r="P42" i="3" s="1"/>
  <c r="Q23" i="3"/>
  <c r="R23" i="3"/>
  <c r="S23" i="3"/>
  <c r="S40" i="3" s="1"/>
  <c r="S42" i="3" s="1"/>
  <c r="T23" i="3"/>
  <c r="U23" i="3"/>
  <c r="V23" i="3"/>
  <c r="V40" i="3" s="1"/>
  <c r="V42" i="3" s="1"/>
  <c r="W23" i="3"/>
  <c r="W40" i="3" s="1"/>
  <c r="W42" i="3" s="1"/>
  <c r="X23" i="3"/>
  <c r="Y23" i="3"/>
  <c r="Y40" i="3" s="1"/>
  <c r="Y42" i="3" s="1"/>
  <c r="Z23" i="3"/>
  <c r="Z40" i="3" s="1"/>
  <c r="Z42" i="3" s="1"/>
  <c r="AA23" i="3"/>
  <c r="AB23" i="3"/>
  <c r="AC23" i="3"/>
  <c r="AD23" i="3"/>
  <c r="AE23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E33" i="10" l="1"/>
  <c r="E40" i="10" s="1"/>
  <c r="E42" i="10" s="1"/>
  <c r="AD40" i="3"/>
  <c r="AD42" i="3" s="1"/>
  <c r="R40" i="4"/>
  <c r="R42" i="4" s="1"/>
  <c r="D40" i="4"/>
  <c r="D42" i="4" s="1"/>
  <c r="J40" i="4"/>
  <c r="J42" i="4" s="1"/>
  <c r="F40" i="4"/>
  <c r="F42" i="4" s="1"/>
  <c r="C40" i="10"/>
  <c r="O40" i="4"/>
  <c r="O42" i="4" s="1"/>
  <c r="AA40" i="4"/>
  <c r="AA42" i="4" s="1"/>
  <c r="Z40" i="4"/>
  <c r="Z42" i="4" s="1"/>
  <c r="W40" i="4"/>
  <c r="W42" i="4" s="1"/>
  <c r="V40" i="4"/>
  <c r="V42" i="4" s="1"/>
  <c r="U40" i="4"/>
  <c r="U42" i="4" s="1"/>
  <c r="T40" i="4"/>
  <c r="T42" i="4" s="1"/>
  <c r="S40" i="4"/>
  <c r="S42" i="4" s="1"/>
  <c r="N40" i="4"/>
  <c r="N42" i="4" s="1"/>
  <c r="H40" i="4"/>
  <c r="H42" i="4" s="1"/>
  <c r="G40" i="4"/>
  <c r="G42" i="4" s="1"/>
  <c r="U40" i="3"/>
  <c r="U42" i="3" s="1"/>
  <c r="T40" i="3"/>
  <c r="T42" i="3" s="1"/>
  <c r="E42" i="3"/>
  <c r="Y40" i="4"/>
  <c r="Y42" i="4" s="1"/>
  <c r="X40" i="4"/>
  <c r="X42" i="4" s="1"/>
  <c r="Q40" i="4"/>
  <c r="Q42" i="4" s="1"/>
  <c r="P40" i="4"/>
  <c r="P42" i="4" s="1"/>
  <c r="K40" i="4"/>
  <c r="K42" i="4" s="1"/>
  <c r="I40" i="4"/>
  <c r="I42" i="4" s="1"/>
  <c r="E40" i="4"/>
  <c r="E42" i="4" s="1"/>
  <c r="AE40" i="3"/>
  <c r="AE42" i="3" s="1"/>
  <c r="AC40" i="3"/>
  <c r="AC42" i="3" s="1"/>
  <c r="AB40" i="3"/>
  <c r="AB42" i="3" s="1"/>
  <c r="AA40" i="3"/>
  <c r="AA42" i="3" s="1"/>
  <c r="X40" i="3"/>
  <c r="X42" i="3" s="1"/>
  <c r="R40" i="3"/>
  <c r="R42" i="3" s="1"/>
  <c r="Q40" i="3"/>
  <c r="Q42" i="3" s="1"/>
  <c r="O40" i="3"/>
  <c r="O42" i="3" s="1"/>
  <c r="N40" i="3"/>
  <c r="N42" i="3" s="1"/>
  <c r="M40" i="3"/>
  <c r="M42" i="3" s="1"/>
  <c r="C40" i="5"/>
  <c r="C42" i="5" s="1"/>
  <c r="K40" i="3"/>
  <c r="K42" i="3" s="1"/>
  <c r="G40" i="3"/>
  <c r="G42" i="3" s="1"/>
  <c r="F40" i="3"/>
  <c r="F42" i="3" s="1"/>
  <c r="D40" i="3"/>
  <c r="D42" i="3" s="1"/>
  <c r="C40" i="4"/>
  <c r="C42" i="4" s="1"/>
  <c r="C37" i="3"/>
  <c r="A36" i="3"/>
  <c r="C33" i="3"/>
  <c r="A32" i="3"/>
  <c r="A31" i="3"/>
  <c r="A30" i="3"/>
  <c r="A29" i="3"/>
  <c r="A28" i="3"/>
  <c r="A27" i="3"/>
  <c r="A26" i="3"/>
  <c r="C23" i="3"/>
  <c r="A22" i="3"/>
  <c r="A21" i="3"/>
  <c r="A20" i="3"/>
  <c r="A19" i="3"/>
  <c r="A18" i="3"/>
  <c r="A17" i="3"/>
  <c r="A16" i="3"/>
  <c r="A15" i="3"/>
  <c r="A14" i="3"/>
  <c r="A13" i="3"/>
  <c r="A12" i="3"/>
  <c r="C7" i="3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L33" i="2"/>
  <c r="M33" i="2"/>
  <c r="N33" i="2"/>
  <c r="O33" i="2"/>
  <c r="P33" i="2"/>
  <c r="Q33" i="2"/>
  <c r="R33" i="2"/>
  <c r="S33" i="2"/>
  <c r="L23" i="2"/>
  <c r="M23" i="2"/>
  <c r="N23" i="2"/>
  <c r="O23" i="2"/>
  <c r="P23" i="2"/>
  <c r="P40" i="2" s="1"/>
  <c r="P42" i="2" s="1"/>
  <c r="Q23" i="2"/>
  <c r="R23" i="2"/>
  <c r="S23" i="2"/>
  <c r="L40" i="2"/>
  <c r="L42" i="2" s="1"/>
  <c r="D33" i="2"/>
  <c r="D23" i="2"/>
  <c r="C37" i="2"/>
  <c r="A36" i="2"/>
  <c r="K33" i="2"/>
  <c r="J33" i="2"/>
  <c r="I33" i="2"/>
  <c r="H33" i="2"/>
  <c r="G33" i="2"/>
  <c r="F33" i="2"/>
  <c r="E33" i="2"/>
  <c r="C33" i="2"/>
  <c r="A32" i="2"/>
  <c r="A31" i="2"/>
  <c r="A30" i="2"/>
  <c r="A29" i="2"/>
  <c r="A28" i="2"/>
  <c r="A27" i="2"/>
  <c r="A26" i="2"/>
  <c r="K23" i="2"/>
  <c r="J23" i="2"/>
  <c r="I23" i="2"/>
  <c r="H23" i="2"/>
  <c r="G23" i="2"/>
  <c r="F23" i="2"/>
  <c r="E23" i="2"/>
  <c r="C23" i="2"/>
  <c r="A22" i="2"/>
  <c r="A21" i="2"/>
  <c r="A20" i="2"/>
  <c r="A19" i="2"/>
  <c r="A18" i="2"/>
  <c r="A17" i="2"/>
  <c r="A16" i="2"/>
  <c r="A15" i="2"/>
  <c r="A14" i="2"/>
  <c r="A13" i="2"/>
  <c r="A12" i="2"/>
  <c r="C7" i="2"/>
  <c r="D37" i="1"/>
  <c r="E37" i="1"/>
  <c r="F37" i="1"/>
  <c r="G37" i="1"/>
  <c r="H37" i="1"/>
  <c r="I37" i="1"/>
  <c r="J37" i="1"/>
  <c r="K37" i="1"/>
  <c r="L37" i="1"/>
  <c r="M37" i="1"/>
  <c r="D33" i="1"/>
  <c r="E33" i="1"/>
  <c r="F33" i="1"/>
  <c r="G33" i="1"/>
  <c r="H33" i="1"/>
  <c r="I33" i="1"/>
  <c r="J33" i="1"/>
  <c r="K33" i="1"/>
  <c r="L33" i="1"/>
  <c r="M33" i="1"/>
  <c r="E23" i="1"/>
  <c r="F23" i="1"/>
  <c r="I23" i="1"/>
  <c r="J23" i="1"/>
  <c r="K23" i="1"/>
  <c r="L23" i="1"/>
  <c r="M23" i="1"/>
  <c r="A22" i="1"/>
  <c r="D7" i="1"/>
  <c r="E7" i="1"/>
  <c r="F7" i="1"/>
  <c r="G7" i="1"/>
  <c r="H7" i="1"/>
  <c r="I7" i="1"/>
  <c r="J7" i="1"/>
  <c r="K7" i="1"/>
  <c r="L7" i="1"/>
  <c r="M7" i="1"/>
  <c r="C37" i="1"/>
  <c r="A36" i="1"/>
  <c r="A32" i="1"/>
  <c r="A31" i="1"/>
  <c r="A30" i="1"/>
  <c r="A29" i="1"/>
  <c r="A28" i="1"/>
  <c r="A27" i="1"/>
  <c r="A26" i="1"/>
  <c r="A21" i="1"/>
  <c r="A20" i="1"/>
  <c r="A19" i="1"/>
  <c r="A18" i="1"/>
  <c r="A17" i="1"/>
  <c r="A16" i="1"/>
  <c r="A15" i="1"/>
  <c r="A14" i="1"/>
  <c r="A13" i="1"/>
  <c r="C23" i="1"/>
  <c r="A12" i="1"/>
  <c r="C7" i="1"/>
  <c r="R40" i="2" l="1"/>
  <c r="R42" i="2" s="1"/>
  <c r="Q40" i="2"/>
  <c r="Q42" i="2" s="1"/>
  <c r="M40" i="2"/>
  <c r="M42" i="2" s="1"/>
  <c r="J40" i="2"/>
  <c r="J42" i="2" s="1"/>
  <c r="F40" i="2"/>
  <c r="F42" i="2" s="1"/>
  <c r="N7" i="1"/>
  <c r="E40" i="1"/>
  <c r="E42" i="1" s="1"/>
  <c r="L40" i="1"/>
  <c r="L42" i="1" s="1"/>
  <c r="H40" i="1"/>
  <c r="H42" i="1" s="1"/>
  <c r="D40" i="1"/>
  <c r="D42" i="1" s="1"/>
  <c r="K40" i="1"/>
  <c r="K42" i="1" s="1"/>
  <c r="J40" i="1"/>
  <c r="J42" i="1" s="1"/>
  <c r="F40" i="1"/>
  <c r="F42" i="1" s="1"/>
  <c r="I40" i="1"/>
  <c r="I42" i="1" s="1"/>
  <c r="M40" i="1"/>
  <c r="M42" i="1" s="1"/>
  <c r="G40" i="1"/>
  <c r="G42" i="1" s="1"/>
  <c r="N40" i="2"/>
  <c r="N42" i="2" s="1"/>
  <c r="O40" i="2"/>
  <c r="O42" i="2" s="1"/>
  <c r="H40" i="2"/>
  <c r="H42" i="2" s="1"/>
  <c r="D40" i="2"/>
  <c r="D42" i="2" s="1"/>
  <c r="S40" i="2"/>
  <c r="S42" i="2" s="1"/>
  <c r="G40" i="2"/>
  <c r="G42" i="2" s="1"/>
  <c r="E40" i="2"/>
  <c r="E42" i="2" s="1"/>
  <c r="I40" i="2"/>
  <c r="I42" i="2" s="1"/>
  <c r="K40" i="2"/>
  <c r="K42" i="2" s="1"/>
  <c r="C40" i="2"/>
  <c r="C42" i="2" s="1"/>
  <c r="C40" i="3"/>
  <c r="C42" i="3" s="1"/>
  <c r="C33" i="1"/>
  <c r="C40" i="1" s="1"/>
  <c r="C42" i="1" s="1"/>
  <c r="C42" i="10" l="1"/>
  <c r="N42" i="1"/>
</calcChain>
</file>

<file path=xl/sharedStrings.xml><?xml version="1.0" encoding="utf-8"?>
<sst xmlns="http://schemas.openxmlformats.org/spreadsheetml/2006/main" count="308" uniqueCount="119">
  <si>
    <t>Qualifiche dirigenziali</t>
  </si>
  <si>
    <t>Dirigente 1^ fascia - carriera amministrativa</t>
  </si>
  <si>
    <t>Dirigente generale penitenziario</t>
  </si>
  <si>
    <t>Dirigente 2^ fascia - carriera amministrativa</t>
  </si>
  <si>
    <t>Dirigente esecuzione penale esterna - carriera penitenziaria</t>
  </si>
  <si>
    <t>Totale qualifiche dirigenziali</t>
  </si>
  <si>
    <t>Totale area terza</t>
  </si>
  <si>
    <t>Totale area seconda</t>
  </si>
  <si>
    <t>Totale area prima</t>
  </si>
  <si>
    <t>Totale aree funzionali</t>
  </si>
  <si>
    <t>Totale complessivo</t>
  </si>
  <si>
    <t>CGM Torino</t>
  </si>
  <si>
    <t>CGM Milano</t>
  </si>
  <si>
    <t>CGM Venezia</t>
  </si>
  <si>
    <t>CGM Bologna</t>
  </si>
  <si>
    <t>CGM Firenze</t>
  </si>
  <si>
    <t>CGM Roma</t>
  </si>
  <si>
    <t>CGM Cagliari</t>
  </si>
  <si>
    <t>CGM Napoli</t>
  </si>
  <si>
    <t>CGM Catanzaro</t>
  </si>
  <si>
    <t>CGM   Bari</t>
  </si>
  <si>
    <t>CGM Palermo</t>
  </si>
  <si>
    <t>Aree Professionali - Profilo professionale</t>
  </si>
  <si>
    <t>Area Terza</t>
  </si>
  <si>
    <t>Area Seconda</t>
  </si>
  <si>
    <t>Area Prima</t>
  </si>
  <si>
    <t>DOTAZIONE ORGANICA CENTRI PER LA GIUSTIZIA MINORILE</t>
  </si>
  <si>
    <t>IPM Torino</t>
  </si>
  <si>
    <t>IPM Milano</t>
  </si>
  <si>
    <t>IPM Bologna</t>
  </si>
  <si>
    <t>IPM Firenze</t>
  </si>
  <si>
    <t>IPM Roma</t>
  </si>
  <si>
    <t>IPM   Bari</t>
  </si>
  <si>
    <t>IPM Palermo</t>
  </si>
  <si>
    <t>IPM Treviso</t>
  </si>
  <si>
    <t>IPM Airola</t>
  </si>
  <si>
    <t>IPM   Potenza</t>
  </si>
  <si>
    <r>
      <t xml:space="preserve">IPM </t>
    </r>
    <r>
      <rPr>
        <b/>
        <sz val="10"/>
        <color theme="1"/>
        <rFont val="Calibri"/>
        <family val="2"/>
        <scheme val="minor"/>
      </rPr>
      <t>Pontremoli</t>
    </r>
  </si>
  <si>
    <r>
      <t xml:space="preserve">IPM </t>
    </r>
    <r>
      <rPr>
        <b/>
        <sz val="10"/>
        <color theme="1"/>
        <rFont val="Calibri"/>
        <family val="2"/>
        <scheme val="minor"/>
      </rPr>
      <t>Quartucciu</t>
    </r>
  </si>
  <si>
    <t>IPM Nisida</t>
  </si>
  <si>
    <t>IPM Catania</t>
  </si>
  <si>
    <t>IPM Acireale</t>
  </si>
  <si>
    <r>
      <t xml:space="preserve">IPM </t>
    </r>
    <r>
      <rPr>
        <b/>
        <sz val="10"/>
        <color theme="1"/>
        <rFont val="Calibri"/>
        <family val="2"/>
        <scheme val="minor"/>
      </rPr>
      <t>Caltanissetta</t>
    </r>
  </si>
  <si>
    <t>DOTAZIONE ORGANICA ISTITUTI PENALI PER I MINORENNI</t>
  </si>
  <si>
    <r>
      <t xml:space="preserve">IPM </t>
    </r>
    <r>
      <rPr>
        <b/>
        <sz val="10"/>
        <color theme="1"/>
        <rFont val="Calibri"/>
        <family val="2"/>
        <scheme val="minor"/>
      </rPr>
      <t>Catanzaro</t>
    </r>
  </si>
  <si>
    <t>USSM Torino</t>
  </si>
  <si>
    <t>USSM Bologna</t>
  </si>
  <si>
    <t>USSM Genova</t>
  </si>
  <si>
    <t>USSM  Bari</t>
  </si>
  <si>
    <t>USSM  Lecce</t>
  </si>
  <si>
    <t>USSM Taranto</t>
  </si>
  <si>
    <t>USSM Cagliari</t>
  </si>
  <si>
    <t>USSM  Sassari</t>
  </si>
  <si>
    <t>USSM Potenza</t>
  </si>
  <si>
    <r>
      <t xml:space="preserve">USSM </t>
    </r>
    <r>
      <rPr>
        <b/>
        <sz val="10"/>
        <color theme="1"/>
        <rFont val="Calibri"/>
        <family val="2"/>
        <scheme val="minor"/>
      </rPr>
      <t>Catanzaro</t>
    </r>
  </si>
  <si>
    <r>
      <t xml:space="preserve">USSM </t>
    </r>
    <r>
      <rPr>
        <b/>
        <sz val="10"/>
        <color theme="1"/>
        <rFont val="Calibri"/>
        <family val="2"/>
        <scheme val="minor"/>
      </rPr>
      <t>Reggio Calabria</t>
    </r>
  </si>
  <si>
    <t xml:space="preserve">USSM Firenze </t>
  </si>
  <si>
    <t xml:space="preserve">USSM Perugia </t>
  </si>
  <si>
    <t xml:space="preserve">USSM Ancona </t>
  </si>
  <si>
    <t>USSM L'Aquila</t>
  </si>
  <si>
    <t xml:space="preserve">USSM Roma </t>
  </si>
  <si>
    <t xml:space="preserve">USSM Milano </t>
  </si>
  <si>
    <t>USSM Brescia</t>
  </si>
  <si>
    <t>USSM Napoli</t>
  </si>
  <si>
    <t>USSM  Salerno</t>
  </si>
  <si>
    <t xml:space="preserve">USSM Catania </t>
  </si>
  <si>
    <t xml:space="preserve">USSM Messina </t>
  </si>
  <si>
    <r>
      <t xml:space="preserve">USSM  </t>
    </r>
    <r>
      <rPr>
        <b/>
        <sz val="10"/>
        <color theme="1"/>
        <rFont val="Calibri"/>
        <family val="2"/>
        <scheme val="minor"/>
      </rPr>
      <t>Caltanissetta</t>
    </r>
  </si>
  <si>
    <t>USSM Bolzano</t>
  </si>
  <si>
    <t>USSM Venezia</t>
  </si>
  <si>
    <t>USSM Trento</t>
  </si>
  <si>
    <t>USSM Trieste</t>
  </si>
  <si>
    <r>
      <t xml:space="preserve">USSM </t>
    </r>
    <r>
      <rPr>
        <b/>
        <sz val="10"/>
        <color theme="1"/>
        <rFont val="Calibri"/>
        <family val="2"/>
        <scheme val="minor"/>
      </rPr>
      <t>Campobasso</t>
    </r>
  </si>
  <si>
    <t>DOTAZIONE ORGANICA UFFICI DI SERVIZIO SOCIALE</t>
  </si>
  <si>
    <t>CPA Torino</t>
  </si>
  <si>
    <t>CPA Genova</t>
  </si>
  <si>
    <t xml:space="preserve">CPA Milano </t>
  </si>
  <si>
    <t>CPA Trento</t>
  </si>
  <si>
    <t>CPA Bologna</t>
  </si>
  <si>
    <t xml:space="preserve">CPA Ancona </t>
  </si>
  <si>
    <t xml:space="preserve">CPA Firenze </t>
  </si>
  <si>
    <t xml:space="preserve">CPA Roma </t>
  </si>
  <si>
    <t>CPA  Sassari</t>
  </si>
  <si>
    <t>CPA Napoli</t>
  </si>
  <si>
    <t>CPA  Salerno</t>
  </si>
  <si>
    <t>CPA  Bari</t>
  </si>
  <si>
    <t>CPA  Lecce</t>
  </si>
  <si>
    <t>CPA Taranto</t>
  </si>
  <si>
    <t>CPA Potenza</t>
  </si>
  <si>
    <t>CPA Reggio Calabria</t>
  </si>
  <si>
    <t xml:space="preserve">CPA Catania </t>
  </si>
  <si>
    <t xml:space="preserve">CPA Messina </t>
  </si>
  <si>
    <t>SEDE CENTRALE</t>
  </si>
  <si>
    <t>CPA Treviso</t>
  </si>
  <si>
    <r>
      <t xml:space="preserve">CGM </t>
    </r>
    <r>
      <rPr>
        <b/>
        <sz val="10"/>
        <color theme="1"/>
        <rFont val="Calibri"/>
        <family val="2"/>
        <scheme val="minor"/>
      </rPr>
      <t>Catanzaro</t>
    </r>
  </si>
  <si>
    <t>DOTAZIONE ORGANICA CENTRI DI PRIMA ACCOGLIENZA</t>
  </si>
  <si>
    <t>CPA L'Aquila</t>
  </si>
  <si>
    <t xml:space="preserve"> </t>
  </si>
  <si>
    <t>TOTALE</t>
  </si>
  <si>
    <t xml:space="preserve">USSM Palermo </t>
  </si>
  <si>
    <t xml:space="preserve">CPA Palermo </t>
  </si>
  <si>
    <t>PRESENTI</t>
  </si>
  <si>
    <t>VACANZE</t>
  </si>
  <si>
    <t xml:space="preserve">CPA L'Aquila </t>
  </si>
  <si>
    <t>\</t>
  </si>
  <si>
    <r>
      <t xml:space="preserve">CPA </t>
    </r>
    <r>
      <rPr>
        <b/>
        <sz val="10"/>
        <rFont val="Calibri"/>
        <family val="2"/>
        <scheme val="minor"/>
      </rPr>
      <t>Quartucciu</t>
    </r>
  </si>
  <si>
    <r>
      <t xml:space="preserve">CPA </t>
    </r>
    <r>
      <rPr>
        <b/>
        <sz val="10"/>
        <rFont val="Calibri"/>
        <family val="2"/>
        <scheme val="minor"/>
      </rPr>
      <t>Catanzaro</t>
    </r>
  </si>
  <si>
    <r>
      <t xml:space="preserve">CPA  </t>
    </r>
    <r>
      <rPr>
        <b/>
        <sz val="10"/>
        <rFont val="Calibri"/>
        <family val="2"/>
        <scheme val="minor"/>
      </rPr>
      <t>Caltanissetta</t>
    </r>
  </si>
  <si>
    <t>*</t>
  </si>
  <si>
    <t xml:space="preserve">DOTAZIONE ORGANICA SERVIZI MINORILI E SEDE CENTRALE </t>
  </si>
  <si>
    <t xml:space="preserve">* Di cui 22 unità per il funzionamento della Direzione Generale per l'esecuzione penale esterna </t>
  </si>
  <si>
    <r>
      <t xml:space="preserve">USSM </t>
    </r>
    <r>
      <rPr>
        <b/>
        <sz val="8"/>
        <color theme="1"/>
        <rFont val="Calibri"/>
        <family val="2"/>
        <scheme val="minor"/>
      </rPr>
      <t>Campobasso</t>
    </r>
  </si>
  <si>
    <t>DOTAZIONE ORGANICA COMUNITA' E SERVIZI DIURNI POLIFUNZIONALI</t>
  </si>
  <si>
    <t xml:space="preserve"> Salerno</t>
  </si>
  <si>
    <t>Palermo</t>
  </si>
  <si>
    <t>Caltanissetta</t>
  </si>
  <si>
    <t xml:space="preserve"> Nisida</t>
  </si>
  <si>
    <t xml:space="preserve"> Santa Maria C. V.</t>
  </si>
  <si>
    <t>DOTAZIONE ORGANICA SEDE CENTRALE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</si>
</sst>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/>
    <xf numFmtId="0" fontId="0" fillId="3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TAZIONI%20ORGANICHE%20T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Nuova dot. org."/>
      <sheetName val="AREE SECONDA - PRIMA"/>
      <sheetName val="TOTALE AREA TERZA"/>
      <sheetName val="AREA TERZA dgm"/>
      <sheetName val="AREA TERZA uepe"/>
      <sheetName val="INTERPELLO"/>
      <sheetName val="Foglio5"/>
      <sheetName val="Foglio2"/>
      <sheetName val="Foglio1"/>
    </sheetNames>
    <sheetDataSet>
      <sheetData sheetId="0" refreshError="1"/>
      <sheetData sheetId="1" refreshError="1"/>
      <sheetData sheetId="2" refreshError="1">
        <row r="10">
          <cell r="A10" t="str">
            <v>Assistente di area pedagogica</v>
          </cell>
        </row>
        <row r="11">
          <cell r="A11" t="str">
            <v>Contabile</v>
          </cell>
        </row>
        <row r="12">
          <cell r="A12" t="str">
            <v>Assistente amministrativo</v>
          </cell>
        </row>
        <row r="13">
          <cell r="A13" t="str">
            <v>Assistente tecnico</v>
          </cell>
        </row>
        <row r="14">
          <cell r="A14" t="str">
            <v>Assistente informatico</v>
          </cell>
        </row>
        <row r="15">
          <cell r="A15" t="str">
            <v>Operatore</v>
          </cell>
        </row>
        <row r="16">
          <cell r="A16" t="str">
            <v>Conducente di automezzi</v>
          </cell>
        </row>
        <row r="23">
          <cell r="A23" t="str">
            <v>Ausiliario</v>
          </cell>
        </row>
      </sheetData>
      <sheetData sheetId="3" refreshError="1">
        <row r="10">
          <cell r="A10" t="str">
            <v>Direttore</v>
          </cell>
        </row>
        <row r="11">
          <cell r="A11" t="str">
            <v>Funzionario della prof.di serv. Soc.</v>
          </cell>
        </row>
        <row r="12">
          <cell r="A12" t="str">
            <v>Funzionario della prof.pedagogica</v>
          </cell>
        </row>
        <row r="13">
          <cell r="A13" t="str">
            <v>Funzionario contabile</v>
          </cell>
        </row>
        <row r="14">
          <cell r="A14" t="str">
            <v>Funzionario dell'Organizzazione e delle relazioni</v>
          </cell>
        </row>
        <row r="15">
          <cell r="A15" t="str">
            <v>Funzionario amministrativo</v>
          </cell>
        </row>
        <row r="16">
          <cell r="A16" t="str">
            <v>Funzionario tecnico</v>
          </cell>
        </row>
        <row r="17">
          <cell r="A17" t="str">
            <v>Funzionario informatico</v>
          </cell>
        </row>
        <row r="18">
          <cell r="A18" t="str">
            <v>Funzionario linguistico</v>
          </cell>
        </row>
        <row r="19">
          <cell r="A19" t="str">
            <v>Funzionario statistico</v>
          </cell>
        </row>
        <row r="20">
          <cell r="A20" t="str">
            <v xml:space="preserve">Psicologo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21" sqref="A21"/>
    </sheetView>
  </sheetViews>
  <sheetFormatPr defaultRowHeight="15.6" x14ac:dyDescent="0.3"/>
  <cols>
    <col min="1" max="1" width="53.8984375" customWidth="1"/>
    <col min="2" max="2" width="9.765625E-2" hidden="1" customWidth="1"/>
    <col min="3" max="3" width="12.796875" customWidth="1"/>
    <col min="4" max="4" width="10.59765625" customWidth="1"/>
    <col min="5" max="5" width="10.8984375" customWidth="1"/>
  </cols>
  <sheetData>
    <row r="1" spans="1:5" ht="30.75" customHeight="1" x14ac:dyDescent="0.3">
      <c r="A1" s="8" t="s">
        <v>109</v>
      </c>
      <c r="B1" s="30"/>
    </row>
    <row r="2" spans="1:5" ht="28.2" customHeight="1" x14ac:dyDescent="0.3">
      <c r="A2" s="47" t="s">
        <v>0</v>
      </c>
      <c r="B2" s="48"/>
      <c r="C2" s="1" t="s">
        <v>98</v>
      </c>
      <c r="D2" s="1" t="s">
        <v>101</v>
      </c>
      <c r="E2" s="1" t="s">
        <v>102</v>
      </c>
    </row>
    <row r="3" spans="1:5" x14ac:dyDescent="0.3">
      <c r="A3" s="13" t="s">
        <v>1</v>
      </c>
      <c r="B3" s="13"/>
      <c r="C3" s="14">
        <f>'CGM 11'!N3+'IPM 17'!T3+'sede centrale 109+22'!C3+'USSM 29'!AF3+'CPA 25'!AB3+'comunita 5'!H3</f>
        <v>2</v>
      </c>
      <c r="D3" s="14"/>
      <c r="E3" s="14"/>
    </row>
    <row r="4" spans="1:5" x14ac:dyDescent="0.3">
      <c r="A4" s="13" t="s">
        <v>2</v>
      </c>
      <c r="B4" s="13"/>
      <c r="C4" s="14">
        <f>'CGM 11'!N4+'IPM 17'!T4+'sede centrale 109+22'!C4+'USSM 29'!AF4+'CPA 25'!AB4+'comunita 5'!H4</f>
        <v>1</v>
      </c>
      <c r="D4" s="14"/>
      <c r="E4" s="14"/>
    </row>
    <row r="5" spans="1:5" x14ac:dyDescent="0.3">
      <c r="A5" s="13" t="s">
        <v>3</v>
      </c>
      <c r="B5" s="13"/>
      <c r="C5" s="14">
        <f>'CGM 11'!N5+'IPM 17'!T5+'sede centrale 109+22'!C5+'USSM 29'!AF5+'CPA 25'!AB5+'comunita 5'!H5</f>
        <v>16</v>
      </c>
      <c r="D5" s="14"/>
      <c r="E5" s="14"/>
    </row>
    <row r="6" spans="1:5" ht="16.2" thickBot="1" x14ac:dyDescent="0.35">
      <c r="A6" s="19" t="s">
        <v>4</v>
      </c>
      <c r="B6" s="19"/>
      <c r="C6" s="14">
        <f>'CGM 11'!N6+'IPM 17'!T6+'sede centrale 109+22'!C6+'USSM 29'!AF6+'CPA 25'!AB6+'comunita 5'!H6</f>
        <v>5</v>
      </c>
      <c r="D6" s="14"/>
      <c r="E6" s="14"/>
    </row>
    <row r="7" spans="1:5" ht="16.2" thickBot="1" x14ac:dyDescent="0.35">
      <c r="A7" s="49" t="s">
        <v>5</v>
      </c>
      <c r="B7" s="50"/>
      <c r="C7" s="34">
        <f>SUM(C3:C6)</f>
        <v>24</v>
      </c>
      <c r="D7" s="34">
        <f>SUM(D3:D6)</f>
        <v>0</v>
      </c>
      <c r="E7" s="34">
        <f>SUM(E3:E6)</f>
        <v>0</v>
      </c>
    </row>
    <row r="10" spans="1:5" ht="30.6" customHeight="1" x14ac:dyDescent="0.3">
      <c r="A10" s="47" t="s">
        <v>22</v>
      </c>
      <c r="B10" s="48"/>
      <c r="C10" s="1" t="s">
        <v>98</v>
      </c>
      <c r="D10" s="1" t="s">
        <v>101</v>
      </c>
      <c r="E10" s="1" t="s">
        <v>102</v>
      </c>
    </row>
    <row r="11" spans="1:5" s="7" customFormat="1" x14ac:dyDescent="0.3">
      <c r="A11" s="16" t="s">
        <v>23</v>
      </c>
      <c r="B11" s="16"/>
      <c r="C11" s="18"/>
      <c r="D11" s="18"/>
      <c r="E11" s="18"/>
    </row>
    <row r="12" spans="1:5" ht="15.75" customHeight="1" x14ac:dyDescent="0.3">
      <c r="A12" s="13" t="str">
        <f>'[1]TOTALE AREA TERZA'!A10</f>
        <v>Direttore</v>
      </c>
      <c r="B12" s="13"/>
      <c r="C12" s="14">
        <f>'CGM 11'!N12+'IPM 17'!T12+'sede centrale 109+22'!C12+'USSM 29'!AF12+'CPA 25'!AB12+'comunita 5'!H12</f>
        <v>76</v>
      </c>
      <c r="D12" s="14">
        <v>72</v>
      </c>
      <c r="E12" s="14">
        <f>C12-D12</f>
        <v>4</v>
      </c>
    </row>
    <row r="13" spans="1:5" ht="15.75" customHeight="1" x14ac:dyDescent="0.3">
      <c r="A13" s="13" t="str">
        <f>'[1]TOTALE AREA TERZA'!A11</f>
        <v>Funzionario della prof.di serv. Soc.</v>
      </c>
      <c r="B13" s="13"/>
      <c r="C13" s="14">
        <f>'CGM 11'!N13+'IPM 17'!T13+'sede centrale 109+22'!C13+'USSM 29'!AF13+'CPA 25'!AB13+'comunita 5'!H13</f>
        <v>442</v>
      </c>
      <c r="D13" s="14">
        <v>357</v>
      </c>
      <c r="E13" s="14">
        <f t="shared" ref="E13:E22" si="0">C13-D13</f>
        <v>85</v>
      </c>
    </row>
    <row r="14" spans="1:5" ht="15.75" customHeight="1" x14ac:dyDescent="0.3">
      <c r="A14" s="13" t="str">
        <f>'[1]TOTALE AREA TERZA'!A12</f>
        <v>Funzionario della prof.pedagogica</v>
      </c>
      <c r="B14" s="13"/>
      <c r="C14" s="14">
        <f>'CGM 11'!N14+'IPM 17'!T14+'sede centrale 109+22'!C14+'USSM 29'!AF14+'CPA 25'!AB14+'comunita 5'!H14</f>
        <v>318</v>
      </c>
      <c r="D14" s="14">
        <v>260</v>
      </c>
      <c r="E14" s="14">
        <f t="shared" si="0"/>
        <v>58</v>
      </c>
    </row>
    <row r="15" spans="1:5" ht="15.75" customHeight="1" x14ac:dyDescent="0.3">
      <c r="A15" s="13" t="str">
        <f>'[1]TOTALE AREA TERZA'!A13</f>
        <v>Funzionario contabile</v>
      </c>
      <c r="B15" s="13"/>
      <c r="C15" s="14">
        <f>'CGM 11'!N15+'IPM 17'!T15+'sede centrale 109+22'!C15+'USSM 29'!AF15+'CPA 25'!AB15+'comunita 5'!H15</f>
        <v>61</v>
      </c>
      <c r="D15" s="14">
        <v>31</v>
      </c>
      <c r="E15" s="14">
        <f t="shared" si="0"/>
        <v>30</v>
      </c>
    </row>
    <row r="16" spans="1:5" ht="15.75" customHeight="1" x14ac:dyDescent="0.3">
      <c r="A16" s="13" t="str">
        <f>'[1]TOTALE AREA TERZA'!A14</f>
        <v>Funzionario dell'Organizzazione e delle relazioni</v>
      </c>
      <c r="B16" s="13"/>
      <c r="C16" s="14">
        <f>'CGM 11'!N16+'IPM 17'!T16+'sede centrale 109+22'!C16+'USSM 29'!AF16+'CPA 25'!AB16+'comunita 5'!H16</f>
        <v>13</v>
      </c>
      <c r="D16" s="14">
        <f>'CGM 11'!O16+'IPM 17'!U16+'sede centrale 109+22'!D16+'USSM 29'!AG16+'CPA 25'!AC16+'comunita 5'!I16</f>
        <v>0</v>
      </c>
      <c r="E16" s="14">
        <f t="shared" si="0"/>
        <v>13</v>
      </c>
    </row>
    <row r="17" spans="1:6" ht="15.75" customHeight="1" x14ac:dyDescent="0.3">
      <c r="A17" s="13" t="str">
        <f>'[1]TOTALE AREA TERZA'!A15</f>
        <v>Funzionario amministrativo</v>
      </c>
      <c r="B17" s="13"/>
      <c r="C17" s="14">
        <f>'CGM 11'!N17+'IPM 17'!T17+'sede centrale 109+22'!C17+'USSM 29'!AF17+'CPA 25'!AB17+'comunita 5'!H17</f>
        <v>91</v>
      </c>
      <c r="D17" s="14">
        <v>37</v>
      </c>
      <c r="E17" s="14">
        <f t="shared" si="0"/>
        <v>54</v>
      </c>
    </row>
    <row r="18" spans="1:6" ht="15.75" customHeight="1" x14ac:dyDescent="0.3">
      <c r="A18" s="13" t="str">
        <f>'[1]TOTALE AREA TERZA'!A16</f>
        <v>Funzionario tecnico</v>
      </c>
      <c r="B18" s="13"/>
      <c r="C18" s="14">
        <f>'CGM 11'!N18+'IPM 17'!T18+'sede centrale 109+22'!C18+'USSM 29'!AF18+'CPA 25'!AB18+'comunita 5'!H18</f>
        <v>13</v>
      </c>
      <c r="D18" s="14">
        <v>1</v>
      </c>
      <c r="E18" s="14">
        <f t="shared" si="0"/>
        <v>12</v>
      </c>
    </row>
    <row r="19" spans="1:6" ht="15.75" customHeight="1" x14ac:dyDescent="0.3">
      <c r="A19" s="13" t="str">
        <f>'[1]TOTALE AREA TERZA'!A17</f>
        <v>Funzionario informatico</v>
      </c>
      <c r="B19" s="13"/>
      <c r="C19" s="14">
        <f>'CGM 11'!N19+'IPM 17'!T19+'sede centrale 109+22'!C19+'USSM 29'!AF19+'CPA 25'!AB19+'comunita 5'!H19</f>
        <v>4</v>
      </c>
      <c r="D19" s="14">
        <v>2</v>
      </c>
      <c r="E19" s="14">
        <f t="shared" si="0"/>
        <v>2</v>
      </c>
    </row>
    <row r="20" spans="1:6" ht="15.75" customHeight="1" x14ac:dyDescent="0.3">
      <c r="A20" s="13" t="str">
        <f>'[1]TOTALE AREA TERZA'!A18</f>
        <v>Funzionario linguistico</v>
      </c>
      <c r="B20" s="13"/>
      <c r="C20" s="14">
        <f>'CGM 11'!N20+'IPM 17'!T20+'sede centrale 109+22'!C20+'USSM 29'!AF20+'CPA 25'!AB20+'comunita 5'!H20</f>
        <v>5</v>
      </c>
      <c r="D20" s="14">
        <v>3</v>
      </c>
      <c r="E20" s="14">
        <f t="shared" si="0"/>
        <v>2</v>
      </c>
    </row>
    <row r="21" spans="1:6" ht="15.75" customHeight="1" x14ac:dyDescent="0.3">
      <c r="A21" s="13" t="str">
        <f>'[1]TOTALE AREA TERZA'!A19</f>
        <v>Funzionario statistico</v>
      </c>
      <c r="B21" s="13"/>
      <c r="C21" s="14">
        <f>'CGM 11'!N21+'IPM 17'!T21+'sede centrale 109+22'!C21+'USSM 29'!AF21+'CPA 25'!AB21+'comunita 5'!H21</f>
        <v>1</v>
      </c>
      <c r="D21" s="14">
        <v>1</v>
      </c>
      <c r="E21" s="14">
        <f t="shared" si="0"/>
        <v>0</v>
      </c>
    </row>
    <row r="22" spans="1:6" ht="15.75" customHeight="1" thickBot="1" x14ac:dyDescent="0.35">
      <c r="A22" s="19" t="str">
        <f>'[1]TOTALE AREA TERZA'!A20</f>
        <v xml:space="preserve">Psicologo </v>
      </c>
      <c r="B22" s="19"/>
      <c r="C22" s="14">
        <f>'CGM 11'!N22+'IPM 17'!T22+'sede centrale 109+22'!C22+'USSM 29'!AF22+'CPA 25'!AB22+'comunita 5'!H22</f>
        <v>0</v>
      </c>
      <c r="D22" s="14">
        <f>'CGM 11'!O22+'IPM 17'!U22+'sede centrale 109+22'!D22+'USSM 29'!AG22+'CPA 25'!AC22+'comunita 5'!I22</f>
        <v>0</v>
      </c>
      <c r="E22" s="14">
        <f t="shared" si="0"/>
        <v>0</v>
      </c>
    </row>
    <row r="23" spans="1:6" ht="18.75" customHeight="1" thickBot="1" x14ac:dyDescent="0.35">
      <c r="A23" s="45" t="s">
        <v>6</v>
      </c>
      <c r="B23" s="51"/>
      <c r="C23" s="12">
        <f>SUM(C12:C22)</f>
        <v>1024</v>
      </c>
      <c r="D23" s="12">
        <f>SUM(D12:D22)</f>
        <v>764</v>
      </c>
      <c r="E23" s="12">
        <f>SUM(E12:E22)</f>
        <v>260</v>
      </c>
      <c r="F23" s="5"/>
    </row>
    <row r="25" spans="1:6" x14ac:dyDescent="0.3">
      <c r="A25" s="27" t="s">
        <v>24</v>
      </c>
      <c r="B25" s="13"/>
      <c r="C25" s="14"/>
      <c r="D25" s="14"/>
      <c r="E25" s="14"/>
    </row>
    <row r="26" spans="1:6" x14ac:dyDescent="0.3">
      <c r="A26" s="13" t="str">
        <f>'[1]AREE SECONDA - PRIMA'!A10</f>
        <v>Assistente di area pedagogica</v>
      </c>
      <c r="B26" s="13"/>
      <c r="C26" s="14">
        <f>'CGM 11'!N26+'IPM 17'!T26+'sede centrale 109+22'!C26+'USSM 29'!AF26+'CPA 25'!AB26+'comunita 5'!H26</f>
        <v>96</v>
      </c>
      <c r="D26" s="14">
        <v>96</v>
      </c>
      <c r="E26" s="14">
        <f>C26-D26</f>
        <v>0</v>
      </c>
    </row>
    <row r="27" spans="1:6" x14ac:dyDescent="0.3">
      <c r="A27" s="13" t="str">
        <f>'[1]AREE SECONDA - PRIMA'!A11</f>
        <v>Contabile</v>
      </c>
      <c r="B27" s="13"/>
      <c r="C27" s="14">
        <f>'CGM 11'!N27+'IPM 17'!T27+'sede centrale 109+22'!C27+'USSM 29'!AF27+'CPA 25'!AB27</f>
        <v>91</v>
      </c>
      <c r="D27" s="14">
        <v>91</v>
      </c>
      <c r="E27" s="14">
        <f t="shared" ref="E27:E32" si="1">C27-D27</f>
        <v>0</v>
      </c>
    </row>
    <row r="28" spans="1:6" x14ac:dyDescent="0.3">
      <c r="A28" s="13" t="str">
        <f>'[1]AREE SECONDA - PRIMA'!A12</f>
        <v>Assistente amministrativo</v>
      </c>
      <c r="B28" s="13"/>
      <c r="C28" s="14">
        <f>'CGM 11'!N28+'IPM 17'!T28+'sede centrale 109+22'!C28+'USSM 29'!AF28+'CPA 25'!AB28</f>
        <v>156</v>
      </c>
      <c r="D28" s="14">
        <v>116</v>
      </c>
      <c r="E28" s="14">
        <f t="shared" si="1"/>
        <v>40</v>
      </c>
    </row>
    <row r="29" spans="1:6" x14ac:dyDescent="0.3">
      <c r="A29" s="13" t="str">
        <f>'[1]AREE SECONDA - PRIMA'!A13</f>
        <v>Assistente tecnico</v>
      </c>
      <c r="B29" s="13"/>
      <c r="C29" s="14">
        <f>'CGM 11'!N29+'IPM 17'!T29+'sede centrale 109+22'!C29+'USSM 29'!AF29+'CPA 25'!AB29</f>
        <v>14</v>
      </c>
      <c r="D29" s="14">
        <v>5</v>
      </c>
      <c r="E29" s="14">
        <f t="shared" si="1"/>
        <v>9</v>
      </c>
    </row>
    <row r="30" spans="1:6" x14ac:dyDescent="0.3">
      <c r="A30" s="13" t="str">
        <f>'[1]AREE SECONDA - PRIMA'!A14</f>
        <v>Assistente informatico</v>
      </c>
      <c r="B30" s="13"/>
      <c r="C30" s="14">
        <f>'CGM 11'!N30+'IPM 17'!T30+'sede centrale 109+22'!C30+'USSM 29'!AF30+'CPA 25'!AB30</f>
        <v>12</v>
      </c>
      <c r="D30" s="14">
        <v>2</v>
      </c>
      <c r="E30" s="14">
        <f t="shared" si="1"/>
        <v>10</v>
      </c>
    </row>
    <row r="31" spans="1:6" x14ac:dyDescent="0.3">
      <c r="A31" s="13" t="str">
        <f>'[1]AREE SECONDA - PRIMA'!A15</f>
        <v>Operatore</v>
      </c>
      <c r="B31" s="13"/>
      <c r="C31" s="14">
        <f>'CGM 11'!N31+'IPM 17'!T31+'sede centrale 109+22'!C31+'USSM 29'!AF31+'CPA 25'!AB31</f>
        <v>150</v>
      </c>
      <c r="D31" s="14">
        <v>129</v>
      </c>
      <c r="E31" s="14">
        <f t="shared" si="1"/>
        <v>21</v>
      </c>
    </row>
    <row r="32" spans="1:6" ht="16.2" thickBot="1" x14ac:dyDescent="0.35">
      <c r="A32" s="19" t="str">
        <f>'[1]AREE SECONDA - PRIMA'!A16</f>
        <v>Conducente di automezzi</v>
      </c>
      <c r="B32" s="19"/>
      <c r="C32" s="14">
        <f>'CGM 11'!N32+'IPM 17'!T32+'sede centrale 109+22'!C32+'USSM 29'!AF32+'CPA 25'!AB32</f>
        <v>26</v>
      </c>
      <c r="D32" s="14">
        <v>26</v>
      </c>
      <c r="E32" s="14">
        <f t="shared" si="1"/>
        <v>0</v>
      </c>
    </row>
    <row r="33" spans="1:5" ht="16.2" thickBot="1" x14ac:dyDescent="0.35">
      <c r="A33" s="45" t="s">
        <v>7</v>
      </c>
      <c r="B33" s="46"/>
      <c r="C33" s="12">
        <f>SUM(C26:C32)</f>
        <v>545</v>
      </c>
      <c r="D33" s="12">
        <f>SUM(D26:D32)</f>
        <v>465</v>
      </c>
      <c r="E33" s="12">
        <f>SUM(E26:E32)</f>
        <v>80</v>
      </c>
    </row>
    <row r="35" spans="1:5" x14ac:dyDescent="0.3">
      <c r="A35" s="27" t="s">
        <v>25</v>
      </c>
      <c r="B35" s="13"/>
      <c r="C35" s="14"/>
      <c r="D35" s="14"/>
      <c r="E35" s="14"/>
    </row>
    <row r="36" spans="1:5" ht="16.2" thickBot="1" x14ac:dyDescent="0.35">
      <c r="A36" s="19" t="str">
        <f>'[1]AREE SECONDA - PRIMA'!A23</f>
        <v>Ausiliario</v>
      </c>
      <c r="B36" s="19"/>
      <c r="C36" s="14">
        <f>'CGM 11'!N36+'IPM 17'!T36+'sede centrale 109+22'!C36+'USSM 29'!AF36+'CPA 25'!AB36+'comunita 5'!H36</f>
        <v>58</v>
      </c>
      <c r="D36" s="14">
        <v>39</v>
      </c>
      <c r="E36" s="14">
        <f t="shared" ref="E36" si="2">C36-D36</f>
        <v>19</v>
      </c>
    </row>
    <row r="37" spans="1:5" ht="16.2" thickBot="1" x14ac:dyDescent="0.35">
      <c r="A37" s="45" t="s">
        <v>8</v>
      </c>
      <c r="B37" s="46"/>
      <c r="C37" s="12">
        <f>C36</f>
        <v>58</v>
      </c>
      <c r="D37" s="12">
        <f>D36</f>
        <v>39</v>
      </c>
      <c r="E37" s="12">
        <f>E36</f>
        <v>19</v>
      </c>
    </row>
    <row r="39" spans="1:5" s="4" customFormat="1" ht="13.5" customHeight="1" thickBot="1" x14ac:dyDescent="0.35">
      <c r="A39" s="3"/>
    </row>
    <row r="40" spans="1:5" ht="20.25" customHeight="1" thickBot="1" x14ac:dyDescent="0.35">
      <c r="A40" s="45" t="s">
        <v>9</v>
      </c>
      <c r="B40" s="46"/>
      <c r="C40" s="12">
        <f>C37+C33+C23</f>
        <v>1627</v>
      </c>
      <c r="D40" s="12">
        <f>D37+D33+D23</f>
        <v>1268</v>
      </c>
      <c r="E40" s="12">
        <f>E37+E33+E23</f>
        <v>359</v>
      </c>
    </row>
    <row r="41" spans="1:5" ht="13.5" customHeight="1" thickBot="1" x14ac:dyDescent="0.35">
      <c r="A41" s="5"/>
    </row>
    <row r="42" spans="1:5" ht="20.25" customHeight="1" thickBot="1" x14ac:dyDescent="0.35">
      <c r="A42" s="45" t="s">
        <v>10</v>
      </c>
      <c r="B42" s="46"/>
      <c r="C42" s="12">
        <f t="shared" ref="C42:D42" si="3">C40+C7</f>
        <v>1651</v>
      </c>
      <c r="D42" s="12">
        <f t="shared" si="3"/>
        <v>1268</v>
      </c>
      <c r="E42" s="12">
        <f t="shared" ref="E42" si="4">E40+E7</f>
        <v>359</v>
      </c>
    </row>
  </sheetData>
  <mergeCells count="8"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44" right="0.3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85" zoomScaleNormal="85" workbookViewId="0"/>
  </sheetViews>
  <sheetFormatPr defaultRowHeight="15.6" x14ac:dyDescent="0.3"/>
  <cols>
    <col min="1" max="1" width="50.5" customWidth="1"/>
    <col min="2" max="2" width="9.765625E-2" hidden="1" customWidth="1"/>
    <col min="3" max="13" width="9" customWidth="1"/>
  </cols>
  <sheetData>
    <row r="1" spans="1:14" ht="30.75" customHeight="1" x14ac:dyDescent="0.25">
      <c r="A1" s="8" t="s">
        <v>26</v>
      </c>
      <c r="B1" s="6"/>
      <c r="C1" s="6"/>
    </row>
    <row r="2" spans="1:14" ht="46.8" x14ac:dyDescent="0.3">
      <c r="A2" s="47" t="s">
        <v>0</v>
      </c>
      <c r="B2" s="48"/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20</v>
      </c>
      <c r="L2" s="1" t="s">
        <v>19</v>
      </c>
      <c r="M2" s="1" t="s">
        <v>21</v>
      </c>
      <c r="N2" s="1" t="s">
        <v>98</v>
      </c>
    </row>
    <row r="3" spans="1:14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>
        <f>SUM(C3:M3)</f>
        <v>0</v>
      </c>
    </row>
    <row r="4" spans="1:14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>
        <f t="shared" ref="N4:N7" si="0">SUM(C4:M4)</f>
        <v>0</v>
      </c>
    </row>
    <row r="5" spans="1:14" ht="15.75" x14ac:dyDescent="0.25">
      <c r="A5" s="13" t="s">
        <v>3</v>
      </c>
      <c r="B5" s="13"/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f t="shared" si="0"/>
        <v>11</v>
      </c>
    </row>
    <row r="6" spans="1:14" ht="16.2" thickBot="1" x14ac:dyDescent="0.35">
      <c r="A6" s="19" t="s">
        <v>4</v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>
        <f t="shared" si="0"/>
        <v>0</v>
      </c>
    </row>
    <row r="7" spans="1:14" ht="16.2" thickBot="1" x14ac:dyDescent="0.35">
      <c r="A7" s="49" t="s">
        <v>5</v>
      </c>
      <c r="B7" s="52"/>
      <c r="C7" s="28">
        <f>SUM(C3:C6)</f>
        <v>1</v>
      </c>
      <c r="D7" s="12">
        <f t="shared" ref="D7:M7" si="1">SUM(D3:D6)</f>
        <v>1</v>
      </c>
      <c r="E7" s="12">
        <f t="shared" si="1"/>
        <v>1</v>
      </c>
      <c r="F7" s="29">
        <f t="shared" si="1"/>
        <v>1</v>
      </c>
      <c r="G7" s="12">
        <f t="shared" si="1"/>
        <v>1</v>
      </c>
      <c r="H7" s="29">
        <f t="shared" si="1"/>
        <v>1</v>
      </c>
      <c r="I7" s="12">
        <f t="shared" si="1"/>
        <v>1</v>
      </c>
      <c r="J7" s="29">
        <f t="shared" si="1"/>
        <v>1</v>
      </c>
      <c r="K7" s="12">
        <f t="shared" si="1"/>
        <v>1</v>
      </c>
      <c r="L7" s="29">
        <f t="shared" si="1"/>
        <v>1</v>
      </c>
      <c r="M7" s="12">
        <f t="shared" si="1"/>
        <v>1</v>
      </c>
      <c r="N7" s="35">
        <f t="shared" si="0"/>
        <v>11</v>
      </c>
    </row>
    <row r="10" spans="1:14" ht="31.2" x14ac:dyDescent="0.3">
      <c r="A10" s="47" t="s">
        <v>22</v>
      </c>
      <c r="B10" s="48"/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20</v>
      </c>
      <c r="L10" s="1" t="s">
        <v>94</v>
      </c>
      <c r="M10" s="1" t="s">
        <v>21</v>
      </c>
      <c r="N10" s="1" t="s">
        <v>98</v>
      </c>
    </row>
    <row r="11" spans="1:14" s="7" customFormat="1" ht="15.75" x14ac:dyDescent="0.25">
      <c r="A11" s="16" t="s">
        <v>23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ht="15.75" customHeight="1" x14ac:dyDescent="0.3">
      <c r="A12" s="13" t="str">
        <f>'[1]TOTALE AREA TERZA'!A10</f>
        <v>Direttore</v>
      </c>
      <c r="B12" s="13"/>
      <c r="C12" s="14">
        <v>2</v>
      </c>
      <c r="D12" s="14">
        <v>2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38">
        <v>2</v>
      </c>
      <c r="L12" s="14">
        <v>2</v>
      </c>
      <c r="M12" s="14">
        <v>2</v>
      </c>
      <c r="N12" s="14">
        <f t="shared" ref="N12:N22" si="2">SUM(C12:M12)</f>
        <v>22</v>
      </c>
    </row>
    <row r="13" spans="1:14" ht="15.75" customHeight="1" x14ac:dyDescent="0.3">
      <c r="A13" s="13" t="str">
        <f>'[1]TOTALE AREA TERZA'!A11</f>
        <v>Funzionario della prof.di serv. Soc.</v>
      </c>
      <c r="B13" s="13"/>
      <c r="C13" s="14">
        <v>2</v>
      </c>
      <c r="D13" s="14">
        <v>3</v>
      </c>
      <c r="E13" s="14">
        <v>2</v>
      </c>
      <c r="F13" s="14">
        <v>2</v>
      </c>
      <c r="G13" s="14">
        <v>2</v>
      </c>
      <c r="H13" s="14">
        <v>3</v>
      </c>
      <c r="I13" s="14">
        <v>2</v>
      </c>
      <c r="J13" s="14">
        <v>2</v>
      </c>
      <c r="K13" s="14">
        <v>2</v>
      </c>
      <c r="L13" s="14">
        <v>2</v>
      </c>
      <c r="M13" s="14">
        <v>3</v>
      </c>
      <c r="N13" s="14">
        <f t="shared" si="2"/>
        <v>25</v>
      </c>
    </row>
    <row r="14" spans="1:14" ht="15.75" customHeight="1" x14ac:dyDescent="0.3">
      <c r="A14" s="13" t="str">
        <f>'[1]TOTALE AREA TERZA'!A12</f>
        <v>Funzionario della prof.pedagogica</v>
      </c>
      <c r="B14" s="13"/>
      <c r="C14" s="14">
        <v>3</v>
      </c>
      <c r="D14" s="14">
        <v>3</v>
      </c>
      <c r="E14" s="14">
        <v>3</v>
      </c>
      <c r="F14" s="14">
        <v>3</v>
      </c>
      <c r="G14" s="14">
        <v>3</v>
      </c>
      <c r="H14" s="14">
        <v>3</v>
      </c>
      <c r="I14" s="14">
        <v>3</v>
      </c>
      <c r="J14" s="14">
        <v>3</v>
      </c>
      <c r="K14" s="14">
        <v>3</v>
      </c>
      <c r="L14" s="14">
        <v>3</v>
      </c>
      <c r="M14" s="14">
        <v>3</v>
      </c>
      <c r="N14" s="14">
        <f t="shared" si="2"/>
        <v>33</v>
      </c>
    </row>
    <row r="15" spans="1:14" ht="15.75" customHeight="1" x14ac:dyDescent="0.3">
      <c r="A15" s="13" t="str">
        <f>'[1]TOTALE AREA TERZA'!A13</f>
        <v>Funzionario contabile</v>
      </c>
      <c r="B15" s="13"/>
      <c r="C15" s="14">
        <v>2</v>
      </c>
      <c r="D15" s="14">
        <v>2</v>
      </c>
      <c r="E15" s="14">
        <v>2</v>
      </c>
      <c r="F15" s="14">
        <v>2</v>
      </c>
      <c r="G15" s="14">
        <v>2</v>
      </c>
      <c r="H15" s="14">
        <v>2</v>
      </c>
      <c r="I15" s="14">
        <v>2</v>
      </c>
      <c r="J15" s="14">
        <v>2</v>
      </c>
      <c r="K15" s="38">
        <v>2</v>
      </c>
      <c r="L15" s="14">
        <v>2</v>
      </c>
      <c r="M15" s="14">
        <v>2</v>
      </c>
      <c r="N15" s="14">
        <f t="shared" si="2"/>
        <v>22</v>
      </c>
    </row>
    <row r="16" spans="1:14" ht="15.75" customHeight="1" x14ac:dyDescent="0.3">
      <c r="A16" s="13" t="str">
        <f>'[1]TOTALE AREA TERZA'!A14</f>
        <v>Funzionario dell'Organizzazione e delle relazioni</v>
      </c>
      <c r="B16" s="13"/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f t="shared" si="2"/>
        <v>11</v>
      </c>
    </row>
    <row r="17" spans="1:14" ht="15.75" customHeight="1" x14ac:dyDescent="0.3">
      <c r="A17" s="13" t="str">
        <f>'[1]TOTALE AREA TERZA'!A15</f>
        <v>Funzionario amministrativo</v>
      </c>
      <c r="B17" s="13"/>
      <c r="C17" s="14">
        <v>2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  <c r="K17" s="14">
        <v>2</v>
      </c>
      <c r="L17" s="14">
        <v>2</v>
      </c>
      <c r="M17" s="14">
        <v>2</v>
      </c>
      <c r="N17" s="14">
        <f t="shared" si="2"/>
        <v>22</v>
      </c>
    </row>
    <row r="18" spans="1:14" ht="15.75" customHeight="1" x14ac:dyDescent="0.3">
      <c r="A18" s="13" t="str">
        <f>'[1]TOTALE AREA TERZA'!A16</f>
        <v>Funzionario tecnico</v>
      </c>
      <c r="B18" s="13"/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f t="shared" si="2"/>
        <v>11</v>
      </c>
    </row>
    <row r="19" spans="1:14" ht="15.75" customHeight="1" x14ac:dyDescent="0.3">
      <c r="A19" s="13" t="str">
        <f>'[1]TOTALE AREA TERZA'!A17</f>
        <v>Funzionario informatico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>
        <f t="shared" si="2"/>
        <v>0</v>
      </c>
    </row>
    <row r="20" spans="1:14" ht="15.75" customHeight="1" x14ac:dyDescent="0.3">
      <c r="A20" s="13" t="str">
        <f>'[1]TOTALE AREA TERZA'!A18</f>
        <v>Funzionario linguistico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2"/>
        <v>0</v>
      </c>
    </row>
    <row r="21" spans="1:14" ht="15.75" customHeight="1" thickBot="1" x14ac:dyDescent="0.35">
      <c r="A21" s="13" t="str">
        <f>'[1]TOTALE AREA TERZA'!A19</f>
        <v>Funzionario statistico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>
        <f t="shared" si="2"/>
        <v>0</v>
      </c>
    </row>
    <row r="22" spans="1:14" ht="15.75" customHeight="1" thickBot="1" x14ac:dyDescent="0.35">
      <c r="A22" s="19" t="str">
        <f>'[1]TOTALE AREA TERZA'!A20</f>
        <v xml:space="preserve">Psicologo 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>
        <f t="shared" si="2"/>
        <v>0</v>
      </c>
    </row>
    <row r="23" spans="1:14" ht="18.75" customHeight="1" thickBot="1" x14ac:dyDescent="0.35">
      <c r="A23" s="45" t="s">
        <v>6</v>
      </c>
      <c r="B23" s="51"/>
      <c r="C23" s="12">
        <f>SUM(C12:C22)</f>
        <v>13</v>
      </c>
      <c r="D23" s="12">
        <f>SUM(D12:D22)</f>
        <v>14</v>
      </c>
      <c r="E23" s="12">
        <f t="shared" ref="E23:L23" si="3">SUM(E12:E22)</f>
        <v>13</v>
      </c>
      <c r="F23" s="12">
        <f t="shared" si="3"/>
        <v>13</v>
      </c>
      <c r="G23" s="12">
        <f>SUM(G12:G22)</f>
        <v>13</v>
      </c>
      <c r="H23" s="12">
        <f>SUM(H12:H22)</f>
        <v>14</v>
      </c>
      <c r="I23" s="12">
        <f t="shared" si="3"/>
        <v>13</v>
      </c>
      <c r="J23" s="12">
        <f t="shared" si="3"/>
        <v>13</v>
      </c>
      <c r="K23" s="12">
        <f t="shared" si="3"/>
        <v>13</v>
      </c>
      <c r="L23" s="12">
        <f t="shared" si="3"/>
        <v>13</v>
      </c>
      <c r="M23" s="12">
        <f>SUM(M12:M22)</f>
        <v>14</v>
      </c>
      <c r="N23" s="12">
        <f>SUM(N12:N22)</f>
        <v>146</v>
      </c>
    </row>
    <row r="25" spans="1:14" x14ac:dyDescent="0.3">
      <c r="A25" s="15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x14ac:dyDescent="0.3">
      <c r="A26" s="13" t="str">
        <f>'[1]AREE SECONDA - PRIMA'!A10</f>
        <v>Assistente di area pedagogica</v>
      </c>
      <c r="B26" s="13"/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f t="shared" ref="N26:N32" si="4">SUM(C26:M26)</f>
        <v>11</v>
      </c>
    </row>
    <row r="27" spans="1:14" x14ac:dyDescent="0.3">
      <c r="A27" s="13" t="str">
        <f>'[1]AREE SECONDA - PRIMA'!A11</f>
        <v>Contabile</v>
      </c>
      <c r="B27" s="13"/>
      <c r="C27" s="37">
        <v>2</v>
      </c>
      <c r="D27" s="14">
        <v>2</v>
      </c>
      <c r="E27" s="14">
        <v>2</v>
      </c>
      <c r="F27" s="14">
        <v>2</v>
      </c>
      <c r="G27" s="14">
        <v>2</v>
      </c>
      <c r="H27" s="14">
        <v>2</v>
      </c>
      <c r="I27" s="14">
        <v>2</v>
      </c>
      <c r="J27" s="14">
        <v>2</v>
      </c>
      <c r="K27" s="37">
        <v>2</v>
      </c>
      <c r="L27" s="37">
        <v>2</v>
      </c>
      <c r="M27" s="14">
        <v>2</v>
      </c>
      <c r="N27" s="14">
        <f t="shared" si="4"/>
        <v>22</v>
      </c>
    </row>
    <row r="28" spans="1:14" x14ac:dyDescent="0.3">
      <c r="A28" s="13" t="str">
        <f>'[1]AREE SECONDA - PRIMA'!A12</f>
        <v>Assistente amministrativo</v>
      </c>
      <c r="B28" s="13"/>
      <c r="C28" s="14">
        <v>3</v>
      </c>
      <c r="D28" s="14">
        <v>4</v>
      </c>
      <c r="E28" s="14">
        <v>3</v>
      </c>
      <c r="F28" s="14">
        <v>3</v>
      </c>
      <c r="G28" s="14">
        <v>3</v>
      </c>
      <c r="H28" s="14">
        <v>4</v>
      </c>
      <c r="I28" s="14">
        <v>3</v>
      </c>
      <c r="J28" s="14">
        <v>4</v>
      </c>
      <c r="K28" s="14">
        <v>4</v>
      </c>
      <c r="L28" s="14">
        <v>3</v>
      </c>
      <c r="M28" s="14">
        <v>4</v>
      </c>
      <c r="N28" s="14">
        <f t="shared" si="4"/>
        <v>38</v>
      </c>
    </row>
    <row r="29" spans="1:14" x14ac:dyDescent="0.3">
      <c r="A29" s="13" t="str">
        <f>'[1]AREE SECONDA - PRIMA'!A13</f>
        <v>Assistente tecnico</v>
      </c>
      <c r="B29" s="13"/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f t="shared" si="4"/>
        <v>11</v>
      </c>
    </row>
    <row r="30" spans="1:14" x14ac:dyDescent="0.3">
      <c r="A30" s="13" t="str">
        <f>'[1]AREE SECONDA - PRIMA'!A14</f>
        <v>Assistente informatico</v>
      </c>
      <c r="B30" s="13"/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f t="shared" si="4"/>
        <v>11</v>
      </c>
    </row>
    <row r="31" spans="1:14" x14ac:dyDescent="0.3">
      <c r="A31" s="13" t="str">
        <f>'[1]AREE SECONDA - PRIMA'!A15</f>
        <v>Operatore</v>
      </c>
      <c r="B31" s="13"/>
      <c r="C31" s="14">
        <v>3</v>
      </c>
      <c r="D31" s="14">
        <v>3</v>
      </c>
      <c r="E31" s="14">
        <v>3</v>
      </c>
      <c r="F31" s="14">
        <v>3</v>
      </c>
      <c r="G31" s="14">
        <v>3</v>
      </c>
      <c r="H31" s="14">
        <v>3</v>
      </c>
      <c r="I31" s="14">
        <v>3</v>
      </c>
      <c r="J31" s="14">
        <v>3</v>
      </c>
      <c r="K31" s="14">
        <v>3</v>
      </c>
      <c r="L31" s="14">
        <v>3</v>
      </c>
      <c r="M31" s="14">
        <v>3</v>
      </c>
      <c r="N31" s="14">
        <f t="shared" si="4"/>
        <v>33</v>
      </c>
    </row>
    <row r="32" spans="1:14" ht="16.2" thickBot="1" x14ac:dyDescent="0.35">
      <c r="A32" s="19" t="str">
        <f>'[1]AREE SECONDA - PRIMA'!A16</f>
        <v>Conducente di automezzi</v>
      </c>
      <c r="B32" s="19"/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>
        <f t="shared" si="4"/>
        <v>0</v>
      </c>
    </row>
    <row r="33" spans="1:14" ht="16.2" thickBot="1" x14ac:dyDescent="0.35">
      <c r="A33" s="45" t="s">
        <v>7</v>
      </c>
      <c r="B33" s="46"/>
      <c r="C33" s="12">
        <f>SUM(C26:C32)</f>
        <v>11</v>
      </c>
      <c r="D33" s="12">
        <f>SUM(D26:D32)</f>
        <v>12</v>
      </c>
      <c r="E33" s="12">
        <f t="shared" ref="E33:N33" si="5">SUM(E26:E32)</f>
        <v>11</v>
      </c>
      <c r="F33" s="12">
        <f t="shared" si="5"/>
        <v>11</v>
      </c>
      <c r="G33" s="12">
        <f t="shared" si="5"/>
        <v>11</v>
      </c>
      <c r="H33" s="12">
        <f t="shared" si="5"/>
        <v>12</v>
      </c>
      <c r="I33" s="12">
        <f t="shared" si="5"/>
        <v>11</v>
      </c>
      <c r="J33" s="12">
        <f t="shared" si="5"/>
        <v>12</v>
      </c>
      <c r="K33" s="12">
        <f t="shared" si="5"/>
        <v>12</v>
      </c>
      <c r="L33" s="12">
        <f t="shared" si="5"/>
        <v>11</v>
      </c>
      <c r="M33" s="12">
        <f t="shared" si="5"/>
        <v>12</v>
      </c>
      <c r="N33" s="12">
        <f t="shared" si="5"/>
        <v>126</v>
      </c>
    </row>
    <row r="35" spans="1:14" x14ac:dyDescent="0.3">
      <c r="A35" s="15" t="s">
        <v>25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ht="16.2" thickBot="1" x14ac:dyDescent="0.35">
      <c r="A36" s="19" t="str">
        <f>'[1]AREE SECONDA - PRIMA'!A23</f>
        <v>Ausiliario</v>
      </c>
      <c r="B36" s="19"/>
      <c r="C36" s="21">
        <v>1</v>
      </c>
      <c r="D36" s="21">
        <v>1</v>
      </c>
      <c r="E36" s="21">
        <v>1</v>
      </c>
      <c r="F36" s="21">
        <v>1</v>
      </c>
      <c r="G36" s="21">
        <v>1</v>
      </c>
      <c r="H36" s="21">
        <v>3</v>
      </c>
      <c r="I36" s="21">
        <v>1</v>
      </c>
      <c r="J36" s="21">
        <v>6</v>
      </c>
      <c r="K36" s="21">
        <v>1</v>
      </c>
      <c r="L36" s="21">
        <v>1</v>
      </c>
      <c r="M36" s="21">
        <v>1</v>
      </c>
      <c r="N36" s="14">
        <f t="shared" ref="N36" si="6">SUM(C36:M36)</f>
        <v>18</v>
      </c>
    </row>
    <row r="37" spans="1:14" ht="16.2" thickBot="1" x14ac:dyDescent="0.35">
      <c r="A37" s="45" t="s">
        <v>8</v>
      </c>
      <c r="B37" s="46"/>
      <c r="C37" s="12">
        <f>C36</f>
        <v>1</v>
      </c>
      <c r="D37" s="12">
        <f t="shared" ref="D37:N37" si="7">D36</f>
        <v>1</v>
      </c>
      <c r="E37" s="12">
        <f t="shared" si="7"/>
        <v>1</v>
      </c>
      <c r="F37" s="12">
        <f t="shared" si="7"/>
        <v>1</v>
      </c>
      <c r="G37" s="12">
        <f t="shared" si="7"/>
        <v>1</v>
      </c>
      <c r="H37" s="12">
        <f t="shared" si="7"/>
        <v>3</v>
      </c>
      <c r="I37" s="12">
        <f t="shared" si="7"/>
        <v>1</v>
      </c>
      <c r="J37" s="12">
        <f t="shared" si="7"/>
        <v>6</v>
      </c>
      <c r="K37" s="12">
        <f t="shared" si="7"/>
        <v>1</v>
      </c>
      <c r="L37" s="12">
        <f t="shared" si="7"/>
        <v>1</v>
      </c>
      <c r="M37" s="12">
        <f t="shared" si="7"/>
        <v>1</v>
      </c>
      <c r="N37" s="12">
        <f t="shared" si="7"/>
        <v>18</v>
      </c>
    </row>
    <row r="39" spans="1:14" s="4" customFormat="1" ht="13.5" customHeight="1" thickBot="1" x14ac:dyDescent="0.35">
      <c r="A39" s="3"/>
      <c r="C39" s="3"/>
    </row>
    <row r="40" spans="1:14" ht="20.25" customHeight="1" thickBot="1" x14ac:dyDescent="0.35">
      <c r="A40" s="45" t="s">
        <v>9</v>
      </c>
      <c r="B40" s="46"/>
      <c r="C40" s="12">
        <f>C37+C33+C23</f>
        <v>25</v>
      </c>
      <c r="D40" s="12">
        <f t="shared" ref="D40:L40" si="8">D37+D33+D23</f>
        <v>27</v>
      </c>
      <c r="E40" s="12">
        <f t="shared" si="8"/>
        <v>25</v>
      </c>
      <c r="F40" s="12">
        <f t="shared" si="8"/>
        <v>25</v>
      </c>
      <c r="G40" s="12">
        <f t="shared" si="8"/>
        <v>25</v>
      </c>
      <c r="H40" s="12">
        <f t="shared" si="8"/>
        <v>29</v>
      </c>
      <c r="I40" s="12">
        <f t="shared" si="8"/>
        <v>25</v>
      </c>
      <c r="J40" s="12">
        <f t="shared" si="8"/>
        <v>31</v>
      </c>
      <c r="K40" s="12">
        <f t="shared" si="8"/>
        <v>26</v>
      </c>
      <c r="L40" s="12">
        <f t="shared" si="8"/>
        <v>25</v>
      </c>
      <c r="M40" s="12">
        <f>M37+M33+M23</f>
        <v>27</v>
      </c>
      <c r="N40" s="12">
        <f>N37+N33+N23</f>
        <v>290</v>
      </c>
    </row>
    <row r="41" spans="1:14" ht="13.5" customHeight="1" thickBot="1" x14ac:dyDescent="0.35">
      <c r="A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ht="20.25" customHeight="1" thickBot="1" x14ac:dyDescent="0.35">
      <c r="A42" s="45" t="s">
        <v>10</v>
      </c>
      <c r="B42" s="46"/>
      <c r="C42" s="12">
        <f>C40+C7</f>
        <v>26</v>
      </c>
      <c r="D42" s="12">
        <f t="shared" ref="D42:N42" si="9">D40+D7</f>
        <v>28</v>
      </c>
      <c r="E42" s="12">
        <f t="shared" si="9"/>
        <v>26</v>
      </c>
      <c r="F42" s="12">
        <f t="shared" si="9"/>
        <v>26</v>
      </c>
      <c r="G42" s="12">
        <f t="shared" si="9"/>
        <v>26</v>
      </c>
      <c r="H42" s="12">
        <f t="shared" si="9"/>
        <v>30</v>
      </c>
      <c r="I42" s="12">
        <f t="shared" si="9"/>
        <v>26</v>
      </c>
      <c r="J42" s="12">
        <f t="shared" si="9"/>
        <v>32</v>
      </c>
      <c r="K42" s="12">
        <f t="shared" si="9"/>
        <v>27</v>
      </c>
      <c r="L42" s="12">
        <f t="shared" si="9"/>
        <v>26</v>
      </c>
      <c r="M42" s="12">
        <f t="shared" si="9"/>
        <v>28</v>
      </c>
      <c r="N42" s="12">
        <f t="shared" si="9"/>
        <v>301</v>
      </c>
    </row>
  </sheetData>
  <mergeCells count="8">
    <mergeCell ref="A2:B2"/>
    <mergeCell ref="A7:B7"/>
    <mergeCell ref="A10:B10"/>
    <mergeCell ref="A40:B40"/>
    <mergeCell ref="A42:B42"/>
    <mergeCell ref="A23:B23"/>
    <mergeCell ref="A33:B33"/>
    <mergeCell ref="A37:B37"/>
  </mergeCells>
  <pageMargins left="0.23622047244094491" right="0.15748031496062992" top="0.23622047244094491" bottom="0.31496062992125984" header="0.15748031496062992" footer="0.19685039370078741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85" zoomScaleNormal="85" workbookViewId="0">
      <selection activeCell="I27" sqref="I27"/>
    </sheetView>
  </sheetViews>
  <sheetFormatPr defaultRowHeight="15.6" x14ac:dyDescent="0.3"/>
  <cols>
    <col min="1" max="1" width="52" bestFit="1" customWidth="1"/>
    <col min="2" max="2" width="9.765625E-2" hidden="1" customWidth="1"/>
    <col min="3" max="3" width="9.19921875" customWidth="1"/>
    <col min="4" max="4" width="8.59765625" bestFit="1" customWidth="1"/>
    <col min="5" max="5" width="7.3984375" customWidth="1"/>
    <col min="6" max="6" width="8.19921875" customWidth="1"/>
    <col min="7" max="7" width="7.8984375" bestFit="1" customWidth="1"/>
    <col min="8" max="9" width="7.19921875" customWidth="1"/>
    <col min="10" max="10" width="9.3984375" customWidth="1"/>
    <col min="11" max="11" width="9" customWidth="1"/>
    <col min="12" max="12" width="9.3984375" customWidth="1"/>
    <col min="13" max="13" width="7.3984375" customWidth="1"/>
    <col min="14" max="14" width="8.59765625" customWidth="1"/>
    <col min="15" max="15" width="9.3984375" bestFit="1" customWidth="1"/>
    <col min="16" max="16" width="8" bestFit="1" customWidth="1"/>
    <col min="19" max="19" width="10" customWidth="1"/>
  </cols>
  <sheetData>
    <row r="1" spans="1:21" ht="30.75" customHeight="1" x14ac:dyDescent="0.25">
      <c r="A1" s="8" t="s">
        <v>43</v>
      </c>
      <c r="B1" s="6"/>
      <c r="C1" s="6"/>
      <c r="D1" s="6"/>
    </row>
    <row r="2" spans="1:21" ht="43.2" x14ac:dyDescent="0.3">
      <c r="A2" s="47" t="s">
        <v>0</v>
      </c>
      <c r="B2" s="48"/>
      <c r="C2" s="1" t="s">
        <v>27</v>
      </c>
      <c r="D2" s="1" t="s">
        <v>37</v>
      </c>
      <c r="E2" s="1" t="s">
        <v>28</v>
      </c>
      <c r="F2" s="1" t="s">
        <v>34</v>
      </c>
      <c r="G2" s="1" t="s">
        <v>29</v>
      </c>
      <c r="H2" s="1" t="s">
        <v>30</v>
      </c>
      <c r="I2" s="1" t="s">
        <v>31</v>
      </c>
      <c r="J2" s="1" t="s">
        <v>38</v>
      </c>
      <c r="K2" s="1" t="s">
        <v>39</v>
      </c>
      <c r="L2" s="1" t="s">
        <v>35</v>
      </c>
      <c r="M2" s="1" t="s">
        <v>32</v>
      </c>
      <c r="N2" s="1" t="s">
        <v>36</v>
      </c>
      <c r="O2" s="1" t="s">
        <v>44</v>
      </c>
      <c r="P2" s="1" t="s">
        <v>33</v>
      </c>
      <c r="Q2" s="1" t="s">
        <v>40</v>
      </c>
      <c r="R2" s="1" t="s">
        <v>41</v>
      </c>
      <c r="S2" s="1" t="s">
        <v>42</v>
      </c>
      <c r="T2" s="1" t="s">
        <v>98</v>
      </c>
    </row>
    <row r="3" spans="1:21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1" x14ac:dyDescent="0.3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6.2" thickBot="1" x14ac:dyDescent="0.3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16.2" thickBot="1" x14ac:dyDescent="0.35">
      <c r="A7" s="49" t="s">
        <v>5</v>
      </c>
      <c r="B7" s="53"/>
      <c r="C7" s="22">
        <f>SUM(C3:C6)</f>
        <v>0</v>
      </c>
      <c r="D7" s="22">
        <f t="shared" ref="D7:S7" si="0">SUM(D3:D6)</f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3">
        <f t="shared" si="0"/>
        <v>0</v>
      </c>
      <c r="T7" s="23">
        <f t="shared" ref="T7" si="1">SUM(T3:T6)</f>
        <v>0</v>
      </c>
      <c r="U7" s="3"/>
    </row>
    <row r="10" spans="1:21" ht="43.2" x14ac:dyDescent="0.3">
      <c r="A10" s="47" t="s">
        <v>22</v>
      </c>
      <c r="B10" s="48"/>
      <c r="C10" s="1" t="s">
        <v>27</v>
      </c>
      <c r="D10" s="1" t="s">
        <v>37</v>
      </c>
      <c r="E10" s="1" t="s">
        <v>28</v>
      </c>
      <c r="F10" s="1" t="s">
        <v>34</v>
      </c>
      <c r="G10" s="1" t="s">
        <v>29</v>
      </c>
      <c r="H10" s="1" t="s">
        <v>30</v>
      </c>
      <c r="I10" s="1" t="s">
        <v>31</v>
      </c>
      <c r="J10" s="1" t="s">
        <v>38</v>
      </c>
      <c r="K10" s="1" t="s">
        <v>39</v>
      </c>
      <c r="L10" s="1" t="s">
        <v>35</v>
      </c>
      <c r="M10" s="1" t="s">
        <v>32</v>
      </c>
      <c r="N10" s="1" t="s">
        <v>36</v>
      </c>
      <c r="O10" s="1" t="s">
        <v>44</v>
      </c>
      <c r="P10" s="1" t="s">
        <v>33</v>
      </c>
      <c r="Q10" s="1" t="s">
        <v>40</v>
      </c>
      <c r="R10" s="1" t="s">
        <v>41</v>
      </c>
      <c r="S10" s="1" t="s">
        <v>42</v>
      </c>
      <c r="T10" s="1" t="s">
        <v>98</v>
      </c>
    </row>
    <row r="11" spans="1:21" s="7" customFormat="1" x14ac:dyDescent="0.3">
      <c r="A11" s="16" t="s">
        <v>23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</row>
    <row r="12" spans="1:21" ht="15.75" customHeight="1" x14ac:dyDescent="0.3">
      <c r="A12" s="13" t="str">
        <f>'[1]TOTALE AREA TERZA'!A10</f>
        <v>Direttore</v>
      </c>
      <c r="B12" s="13"/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f>SUM(C12:S12)</f>
        <v>17</v>
      </c>
    </row>
    <row r="13" spans="1:21" ht="15.75" customHeight="1" x14ac:dyDescent="0.3">
      <c r="A13" s="13" t="str">
        <f>'[1]TOTALE AREA TERZA'!A11</f>
        <v>Funzionario della prof.di serv. Soc.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>
        <f t="shared" ref="T13:T22" si="2">SUM(C13:S13)</f>
        <v>0</v>
      </c>
    </row>
    <row r="14" spans="1:21" ht="15.75" customHeight="1" x14ac:dyDescent="0.3">
      <c r="A14" s="13" t="str">
        <f>'[1]TOTALE AREA TERZA'!A12</f>
        <v>Funzionario della prof.pedagogica</v>
      </c>
      <c r="B14" s="13"/>
      <c r="C14" s="14">
        <v>10</v>
      </c>
      <c r="D14" s="14">
        <v>4</v>
      </c>
      <c r="E14" s="14">
        <v>15</v>
      </c>
      <c r="F14" s="14">
        <v>8</v>
      </c>
      <c r="G14" s="14">
        <v>8</v>
      </c>
      <c r="H14" s="14">
        <v>8</v>
      </c>
      <c r="I14" s="14">
        <v>15</v>
      </c>
      <c r="J14" s="14">
        <v>6</v>
      </c>
      <c r="K14" s="14">
        <v>10</v>
      </c>
      <c r="L14" s="14">
        <v>10</v>
      </c>
      <c r="M14" s="14">
        <v>8</v>
      </c>
      <c r="N14" s="14">
        <v>5</v>
      </c>
      <c r="O14" s="14">
        <v>8</v>
      </c>
      <c r="P14" s="14">
        <v>10</v>
      </c>
      <c r="Q14" s="14">
        <v>10</v>
      </c>
      <c r="R14" s="14">
        <v>6</v>
      </c>
      <c r="S14" s="14">
        <v>5</v>
      </c>
      <c r="T14" s="14">
        <f t="shared" si="2"/>
        <v>146</v>
      </c>
    </row>
    <row r="15" spans="1:21" ht="15.75" customHeight="1" x14ac:dyDescent="0.3">
      <c r="A15" s="13" t="str">
        <f>'[1]TOTALE AREA TERZA'!A13</f>
        <v>Funzionario contabile</v>
      </c>
      <c r="B15" s="13"/>
      <c r="C15" s="14">
        <v>2</v>
      </c>
      <c r="D15" s="14">
        <v>1</v>
      </c>
      <c r="E15" s="14">
        <v>2</v>
      </c>
      <c r="F15" s="14">
        <v>2</v>
      </c>
      <c r="G15" s="14">
        <v>2</v>
      </c>
      <c r="H15" s="14">
        <v>2</v>
      </c>
      <c r="I15" s="14">
        <v>2</v>
      </c>
      <c r="J15" s="14">
        <v>1</v>
      </c>
      <c r="K15" s="14">
        <v>2</v>
      </c>
      <c r="L15" s="14">
        <v>2</v>
      </c>
      <c r="M15" s="14">
        <v>2</v>
      </c>
      <c r="N15" s="14">
        <v>1</v>
      </c>
      <c r="O15" s="14">
        <v>2</v>
      </c>
      <c r="P15" s="14">
        <v>2</v>
      </c>
      <c r="Q15" s="14">
        <v>2</v>
      </c>
      <c r="R15" s="14">
        <v>1</v>
      </c>
      <c r="S15" s="14">
        <v>1</v>
      </c>
      <c r="T15" s="14">
        <f t="shared" si="2"/>
        <v>29</v>
      </c>
    </row>
    <row r="16" spans="1:21" ht="15.75" customHeight="1" x14ac:dyDescent="0.3">
      <c r="A16" s="13" t="str">
        <f>'[1]TOTALE AREA TERZA'!A14</f>
        <v>Funzionario dell'Organizzazione e delle relazioni</v>
      </c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3"/>
      <c r="N16" s="14"/>
      <c r="O16" s="14"/>
      <c r="P16" s="14"/>
      <c r="Q16" s="14"/>
      <c r="R16" s="14"/>
      <c r="S16" s="14"/>
      <c r="T16" s="14">
        <f t="shared" si="2"/>
        <v>0</v>
      </c>
    </row>
    <row r="17" spans="1:20" ht="15.75" customHeight="1" x14ac:dyDescent="0.3">
      <c r="A17" s="13" t="str">
        <f>'[1]TOTALE AREA TERZA'!A15</f>
        <v>Funzionario amministrativo</v>
      </c>
      <c r="B17" s="13"/>
      <c r="C17" s="14">
        <v>2</v>
      </c>
      <c r="D17" s="14">
        <v>1</v>
      </c>
      <c r="E17" s="14">
        <v>2</v>
      </c>
      <c r="F17" s="14">
        <v>1</v>
      </c>
      <c r="G17" s="14">
        <v>1</v>
      </c>
      <c r="H17" s="14">
        <v>1</v>
      </c>
      <c r="I17" s="14">
        <v>2</v>
      </c>
      <c r="J17" s="14">
        <v>1</v>
      </c>
      <c r="K17" s="14">
        <v>1</v>
      </c>
      <c r="L17" s="14">
        <v>1</v>
      </c>
      <c r="M17" s="14">
        <v>2</v>
      </c>
      <c r="N17" s="14">
        <v>1</v>
      </c>
      <c r="O17" s="14">
        <v>2</v>
      </c>
      <c r="P17" s="14">
        <v>2</v>
      </c>
      <c r="Q17" s="14">
        <v>2</v>
      </c>
      <c r="R17" s="14">
        <v>1</v>
      </c>
      <c r="S17" s="14">
        <v>1</v>
      </c>
      <c r="T17" s="14">
        <f t="shared" si="2"/>
        <v>24</v>
      </c>
    </row>
    <row r="18" spans="1:20" ht="15.75" customHeight="1" x14ac:dyDescent="0.3">
      <c r="A18" s="13" t="str">
        <f>'[1]TOTALE AREA TERZA'!A16</f>
        <v>Funzionario tecnico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>
        <f t="shared" si="2"/>
        <v>0</v>
      </c>
    </row>
    <row r="19" spans="1:20" ht="15.75" customHeight="1" x14ac:dyDescent="0.3">
      <c r="A19" s="13" t="str">
        <f>'[1]TOTALE AREA TERZA'!A17</f>
        <v>Funzionario informatico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>
        <f t="shared" si="2"/>
        <v>0</v>
      </c>
    </row>
    <row r="20" spans="1:20" ht="15.75" customHeight="1" x14ac:dyDescent="0.3">
      <c r="A20" s="13" t="str">
        <f>'[1]TOTALE AREA TERZA'!A18</f>
        <v>Funzionario linguistico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>
        <f t="shared" si="2"/>
        <v>0</v>
      </c>
    </row>
    <row r="21" spans="1:20" ht="15.75" customHeight="1" x14ac:dyDescent="0.3">
      <c r="A21" s="13" t="str">
        <f>'[1]TOTALE AREA TERZA'!A19</f>
        <v>Funzionario statistico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>
        <f t="shared" si="2"/>
        <v>0</v>
      </c>
    </row>
    <row r="22" spans="1:20" ht="15.75" customHeight="1" thickBot="1" x14ac:dyDescent="0.35">
      <c r="A22" s="19" t="str">
        <f>'[1]TOTALE AREA TERZA'!A20</f>
        <v xml:space="preserve">Psicologo 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4">
        <f t="shared" si="2"/>
        <v>0</v>
      </c>
    </row>
    <row r="23" spans="1:20" ht="18.75" customHeight="1" thickBot="1" x14ac:dyDescent="0.35">
      <c r="A23" s="45" t="s">
        <v>6</v>
      </c>
      <c r="B23" s="46"/>
      <c r="C23" s="22">
        <f>SUM(C12:C22)</f>
        <v>15</v>
      </c>
      <c r="D23" s="22">
        <f>SUM(D12:D22)</f>
        <v>7</v>
      </c>
      <c r="E23" s="22">
        <f t="shared" ref="E23:K23" si="3">SUM(E12:E22)</f>
        <v>20</v>
      </c>
      <c r="F23" s="22">
        <f t="shared" si="3"/>
        <v>12</v>
      </c>
      <c r="G23" s="22">
        <f t="shared" si="3"/>
        <v>12</v>
      </c>
      <c r="H23" s="22">
        <f t="shared" si="3"/>
        <v>12</v>
      </c>
      <c r="I23" s="22">
        <f t="shared" si="3"/>
        <v>20</v>
      </c>
      <c r="J23" s="22">
        <f t="shared" si="3"/>
        <v>9</v>
      </c>
      <c r="K23" s="22">
        <f t="shared" si="3"/>
        <v>14</v>
      </c>
      <c r="L23" s="22">
        <f t="shared" ref="L23" si="4">SUM(L12:L22)</f>
        <v>14</v>
      </c>
      <c r="M23" s="22">
        <f t="shared" ref="M23" si="5">SUM(M12:M22)</f>
        <v>13</v>
      </c>
      <c r="N23" s="22">
        <f t="shared" ref="N23" si="6">SUM(N12:N22)</f>
        <v>8</v>
      </c>
      <c r="O23" s="22">
        <f t="shared" ref="O23" si="7">SUM(O12:O22)</f>
        <v>13</v>
      </c>
      <c r="P23" s="22">
        <f t="shared" ref="P23" si="8">SUM(P12:P22)</f>
        <v>15</v>
      </c>
      <c r="Q23" s="22">
        <f t="shared" ref="Q23" si="9">SUM(Q12:Q22)</f>
        <v>15</v>
      </c>
      <c r="R23" s="22">
        <f t="shared" ref="R23" si="10">SUM(R12:R22)</f>
        <v>9</v>
      </c>
      <c r="S23" s="23">
        <f t="shared" ref="S23:T23" si="11">SUM(S12:S22)</f>
        <v>8</v>
      </c>
      <c r="T23" s="23">
        <f t="shared" si="11"/>
        <v>216</v>
      </c>
    </row>
    <row r="25" spans="1:20" x14ac:dyDescent="0.3">
      <c r="A25" s="15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>
        <f t="shared" ref="T25:T32" si="12">SUM(C25:S25)</f>
        <v>0</v>
      </c>
    </row>
    <row r="26" spans="1:20" x14ac:dyDescent="0.3">
      <c r="A26" s="13" t="str">
        <f>'[1]AREE SECONDA - PRIMA'!A10</f>
        <v>Assistente di area pedagogica</v>
      </c>
      <c r="B26" s="13"/>
      <c r="C26" s="14">
        <v>2</v>
      </c>
      <c r="D26" s="14">
        <v>1</v>
      </c>
      <c r="E26" s="14">
        <v>1</v>
      </c>
      <c r="F26" s="37">
        <v>1</v>
      </c>
      <c r="G26" s="14">
        <v>1</v>
      </c>
      <c r="H26" s="14">
        <v>1</v>
      </c>
      <c r="I26" s="14">
        <v>2</v>
      </c>
      <c r="J26" s="14">
        <v>1</v>
      </c>
      <c r="K26" s="14">
        <v>2</v>
      </c>
      <c r="L26" s="14">
        <v>2</v>
      </c>
      <c r="M26" s="14">
        <v>2</v>
      </c>
      <c r="N26" s="14">
        <v>2</v>
      </c>
      <c r="O26" s="14">
        <v>2</v>
      </c>
      <c r="P26" s="14">
        <v>2</v>
      </c>
      <c r="Q26" s="14">
        <v>2</v>
      </c>
      <c r="R26" s="14">
        <v>2</v>
      </c>
      <c r="S26" s="14">
        <v>2</v>
      </c>
      <c r="T26" s="14">
        <f t="shared" si="12"/>
        <v>28</v>
      </c>
    </row>
    <row r="27" spans="1:20" x14ac:dyDescent="0.3">
      <c r="A27" s="13" t="str">
        <f>'[1]AREE SECONDA - PRIMA'!A11</f>
        <v>Contabile</v>
      </c>
      <c r="B27" s="13"/>
      <c r="C27" s="14">
        <v>2</v>
      </c>
      <c r="D27" s="14">
        <v>1</v>
      </c>
      <c r="E27" s="14">
        <v>2</v>
      </c>
      <c r="F27" s="14">
        <v>2</v>
      </c>
      <c r="G27" s="14">
        <v>2</v>
      </c>
      <c r="H27" s="14">
        <v>2</v>
      </c>
      <c r="I27" s="14">
        <v>3</v>
      </c>
      <c r="J27" s="14">
        <v>1</v>
      </c>
      <c r="K27" s="14">
        <v>2</v>
      </c>
      <c r="L27" s="14">
        <v>1</v>
      </c>
      <c r="M27" s="14">
        <v>2</v>
      </c>
      <c r="N27" s="14">
        <v>1</v>
      </c>
      <c r="O27" s="14">
        <v>2</v>
      </c>
      <c r="P27" s="14">
        <v>1</v>
      </c>
      <c r="Q27" s="14">
        <v>2</v>
      </c>
      <c r="R27" s="14">
        <v>1</v>
      </c>
      <c r="S27" s="14">
        <v>1</v>
      </c>
      <c r="T27" s="14">
        <f t="shared" si="12"/>
        <v>28</v>
      </c>
    </row>
    <row r="28" spans="1:20" x14ac:dyDescent="0.3">
      <c r="A28" s="13" t="str">
        <f>'[1]AREE SECONDA - PRIMA'!A12</f>
        <v>Assistente amministrativo</v>
      </c>
      <c r="B28" s="13"/>
      <c r="C28" s="14">
        <v>2</v>
      </c>
      <c r="D28" s="14">
        <v>2</v>
      </c>
      <c r="E28" s="14">
        <v>2</v>
      </c>
      <c r="F28" s="14">
        <v>2</v>
      </c>
      <c r="G28" s="14">
        <v>2</v>
      </c>
      <c r="H28" s="14">
        <v>2</v>
      </c>
      <c r="I28" s="14">
        <v>3</v>
      </c>
      <c r="J28" s="14">
        <v>2</v>
      </c>
      <c r="K28" s="14">
        <v>2</v>
      </c>
      <c r="L28" s="14">
        <v>2</v>
      </c>
      <c r="M28" s="14">
        <v>2</v>
      </c>
      <c r="N28" s="14">
        <v>2</v>
      </c>
      <c r="O28" s="14">
        <v>2</v>
      </c>
      <c r="P28" s="14">
        <v>2</v>
      </c>
      <c r="Q28" s="14">
        <v>2</v>
      </c>
      <c r="R28" s="14">
        <v>2</v>
      </c>
      <c r="S28" s="14">
        <v>2</v>
      </c>
      <c r="T28" s="14">
        <f t="shared" si="12"/>
        <v>35</v>
      </c>
    </row>
    <row r="29" spans="1:20" x14ac:dyDescent="0.3">
      <c r="A29" s="13" t="str">
        <f>'[1]AREE SECONDA - PRIMA'!A13</f>
        <v>Assistente tecnico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>
        <f t="shared" si="12"/>
        <v>0</v>
      </c>
    </row>
    <row r="30" spans="1:20" x14ac:dyDescent="0.3">
      <c r="A30" s="13" t="str">
        <f>'[1]AREE SECONDA - PRIMA'!A14</f>
        <v>Assistente informatico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>
        <f t="shared" si="12"/>
        <v>0</v>
      </c>
    </row>
    <row r="31" spans="1:20" x14ac:dyDescent="0.3">
      <c r="A31" s="13" t="str">
        <f>'[1]AREE SECONDA - PRIMA'!A15</f>
        <v>Operatore</v>
      </c>
      <c r="B31" s="13"/>
      <c r="C31" s="14">
        <v>3</v>
      </c>
      <c r="D31" s="14">
        <v>1</v>
      </c>
      <c r="E31" s="14">
        <v>3</v>
      </c>
      <c r="F31" s="14">
        <v>1</v>
      </c>
      <c r="G31" s="14">
        <v>2</v>
      </c>
      <c r="H31" s="14">
        <v>2</v>
      </c>
      <c r="I31" s="14">
        <v>3</v>
      </c>
      <c r="J31" s="14">
        <v>1</v>
      </c>
      <c r="K31" s="14">
        <v>3</v>
      </c>
      <c r="L31" s="14">
        <v>3</v>
      </c>
      <c r="M31" s="14">
        <v>2</v>
      </c>
      <c r="N31" s="14">
        <v>1</v>
      </c>
      <c r="O31" s="14">
        <v>2</v>
      </c>
      <c r="P31" s="14">
        <v>3</v>
      </c>
      <c r="Q31" s="14">
        <v>3</v>
      </c>
      <c r="R31" s="14">
        <v>2</v>
      </c>
      <c r="S31" s="14">
        <v>3</v>
      </c>
      <c r="T31" s="14">
        <f t="shared" si="12"/>
        <v>38</v>
      </c>
    </row>
    <row r="32" spans="1:20" ht="16.2" thickBot="1" x14ac:dyDescent="0.35">
      <c r="A32" s="13" t="str">
        <f>'[1]AREE SECONDA - PRIMA'!A16</f>
        <v>Conducente di automezzi</v>
      </c>
      <c r="B32" s="13"/>
      <c r="C32" s="13"/>
      <c r="D32" s="13"/>
      <c r="E32" s="14">
        <v>1</v>
      </c>
      <c r="F32" s="13"/>
      <c r="G32" s="13"/>
      <c r="H32" s="13"/>
      <c r="I32" s="14">
        <v>1</v>
      </c>
      <c r="J32" s="13"/>
      <c r="K32" s="14">
        <v>1</v>
      </c>
      <c r="L32" s="14">
        <v>1</v>
      </c>
      <c r="M32" s="13"/>
      <c r="N32" s="13"/>
      <c r="O32" s="13"/>
      <c r="P32" s="13"/>
      <c r="Q32" s="13"/>
      <c r="R32" s="13"/>
      <c r="S32" s="13"/>
      <c r="T32" s="14">
        <f t="shared" si="12"/>
        <v>4</v>
      </c>
    </row>
    <row r="33" spans="1:20" ht="16.2" thickBot="1" x14ac:dyDescent="0.35">
      <c r="A33" s="45" t="s">
        <v>7</v>
      </c>
      <c r="B33" s="46"/>
      <c r="C33" s="22">
        <f>SUM(C26:C32)</f>
        <v>9</v>
      </c>
      <c r="D33" s="22">
        <f>SUM(D26:D32)</f>
        <v>5</v>
      </c>
      <c r="E33" s="22">
        <f t="shared" ref="E33:K33" si="13">SUM(E26:E32)</f>
        <v>9</v>
      </c>
      <c r="F33" s="22">
        <f t="shared" si="13"/>
        <v>6</v>
      </c>
      <c r="G33" s="22">
        <f t="shared" si="13"/>
        <v>7</v>
      </c>
      <c r="H33" s="22">
        <f t="shared" si="13"/>
        <v>7</v>
      </c>
      <c r="I33" s="22">
        <f t="shared" si="13"/>
        <v>12</v>
      </c>
      <c r="J33" s="22">
        <f t="shared" si="13"/>
        <v>5</v>
      </c>
      <c r="K33" s="22">
        <f t="shared" si="13"/>
        <v>10</v>
      </c>
      <c r="L33" s="22">
        <f t="shared" ref="L33" si="14">SUM(L26:L32)</f>
        <v>9</v>
      </c>
      <c r="M33" s="22">
        <f t="shared" ref="M33" si="15">SUM(M26:M32)</f>
        <v>8</v>
      </c>
      <c r="N33" s="22">
        <f t="shared" ref="N33" si="16">SUM(N26:N32)</f>
        <v>6</v>
      </c>
      <c r="O33" s="22">
        <f t="shared" ref="O33" si="17">SUM(O26:O32)</f>
        <v>8</v>
      </c>
      <c r="P33" s="22">
        <f t="shared" ref="P33" si="18">SUM(P26:P32)</f>
        <v>8</v>
      </c>
      <c r="Q33" s="22">
        <f t="shared" ref="Q33" si="19">SUM(Q26:Q32)</f>
        <v>9</v>
      </c>
      <c r="R33" s="22">
        <f t="shared" ref="R33" si="20">SUM(R26:R32)</f>
        <v>7</v>
      </c>
      <c r="S33" s="23">
        <f t="shared" ref="S33:T33" si="21">SUM(S26:S32)</f>
        <v>8</v>
      </c>
      <c r="T33" s="23">
        <f t="shared" si="21"/>
        <v>133</v>
      </c>
    </row>
    <row r="35" spans="1:20" x14ac:dyDescent="0.3">
      <c r="A35" s="15" t="s">
        <v>25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>
        <f t="shared" ref="T35:T36" si="22">SUM(C35:S35)</f>
        <v>0</v>
      </c>
    </row>
    <row r="36" spans="1:20" ht="16.2" thickBot="1" x14ac:dyDescent="0.35">
      <c r="A36" s="13" t="str">
        <f>'[1]AREE SECONDA - PRIMA'!A23</f>
        <v>Ausiliario</v>
      </c>
      <c r="B36" s="13"/>
      <c r="C36" s="14">
        <v>1</v>
      </c>
      <c r="D36" s="14">
        <v>1</v>
      </c>
      <c r="E36" s="14">
        <v>1</v>
      </c>
      <c r="F36" s="14">
        <v>1</v>
      </c>
      <c r="G36" s="14">
        <v>1</v>
      </c>
      <c r="H36" s="14">
        <v>1</v>
      </c>
      <c r="I36" s="14">
        <v>1</v>
      </c>
      <c r="J36" s="14">
        <v>1</v>
      </c>
      <c r="K36" s="37">
        <v>4</v>
      </c>
      <c r="L36" s="14">
        <v>1</v>
      </c>
      <c r="M36" s="14">
        <v>1</v>
      </c>
      <c r="N36" s="14">
        <v>1</v>
      </c>
      <c r="O36" s="14">
        <v>1</v>
      </c>
      <c r="P36" s="14">
        <v>1</v>
      </c>
      <c r="Q36" s="14">
        <v>1</v>
      </c>
      <c r="R36" s="14">
        <v>2</v>
      </c>
      <c r="S36" s="14">
        <v>1</v>
      </c>
      <c r="T36" s="14">
        <f t="shared" si="22"/>
        <v>21</v>
      </c>
    </row>
    <row r="37" spans="1:20" ht="16.2" thickBot="1" x14ac:dyDescent="0.35">
      <c r="A37" s="45" t="s">
        <v>8</v>
      </c>
      <c r="B37" s="46"/>
      <c r="C37" s="22">
        <f>C36</f>
        <v>1</v>
      </c>
      <c r="D37" s="22">
        <f t="shared" ref="D37:T37" si="23">D36</f>
        <v>1</v>
      </c>
      <c r="E37" s="22">
        <f t="shared" si="23"/>
        <v>1</v>
      </c>
      <c r="F37" s="22">
        <f t="shared" si="23"/>
        <v>1</v>
      </c>
      <c r="G37" s="22">
        <f t="shared" si="23"/>
        <v>1</v>
      </c>
      <c r="H37" s="22">
        <f t="shared" si="23"/>
        <v>1</v>
      </c>
      <c r="I37" s="22">
        <f t="shared" si="23"/>
        <v>1</v>
      </c>
      <c r="J37" s="22">
        <f t="shared" si="23"/>
        <v>1</v>
      </c>
      <c r="K37" s="22">
        <f t="shared" si="23"/>
        <v>4</v>
      </c>
      <c r="L37" s="22">
        <f t="shared" si="23"/>
        <v>1</v>
      </c>
      <c r="M37" s="22">
        <f t="shared" si="23"/>
        <v>1</v>
      </c>
      <c r="N37" s="22">
        <f t="shared" si="23"/>
        <v>1</v>
      </c>
      <c r="O37" s="22">
        <f t="shared" si="23"/>
        <v>1</v>
      </c>
      <c r="P37" s="22">
        <f t="shared" si="23"/>
        <v>1</v>
      </c>
      <c r="Q37" s="22">
        <f t="shared" si="23"/>
        <v>1</v>
      </c>
      <c r="R37" s="22">
        <f t="shared" si="23"/>
        <v>2</v>
      </c>
      <c r="S37" s="23">
        <f t="shared" si="23"/>
        <v>1</v>
      </c>
      <c r="T37" s="23">
        <f t="shared" si="23"/>
        <v>21</v>
      </c>
    </row>
    <row r="38" spans="1:20" x14ac:dyDescent="0.3">
      <c r="C38" s="9"/>
    </row>
    <row r="39" spans="1:20" s="4" customFormat="1" ht="13.5" customHeight="1" thickBot="1" x14ac:dyDescent="0.35">
      <c r="A39" s="3"/>
      <c r="C39" s="10"/>
      <c r="D39" s="3"/>
    </row>
    <row r="40" spans="1:20" ht="20.25" customHeight="1" thickBot="1" x14ac:dyDescent="0.35">
      <c r="A40" s="45" t="s">
        <v>9</v>
      </c>
      <c r="B40" s="46"/>
      <c r="C40" s="12">
        <f>C37+C33+C23</f>
        <v>25</v>
      </c>
      <c r="D40" s="12">
        <f t="shared" ref="D40:T40" si="24">D37+D33+D23</f>
        <v>13</v>
      </c>
      <c r="E40" s="12">
        <f t="shared" si="24"/>
        <v>30</v>
      </c>
      <c r="F40" s="12">
        <f t="shared" si="24"/>
        <v>19</v>
      </c>
      <c r="G40" s="12">
        <f t="shared" si="24"/>
        <v>20</v>
      </c>
      <c r="H40" s="12">
        <f t="shared" si="24"/>
        <v>20</v>
      </c>
      <c r="I40" s="12">
        <f t="shared" si="24"/>
        <v>33</v>
      </c>
      <c r="J40" s="12">
        <f t="shared" si="24"/>
        <v>15</v>
      </c>
      <c r="K40" s="12">
        <f t="shared" si="24"/>
        <v>28</v>
      </c>
      <c r="L40" s="12">
        <f t="shared" si="24"/>
        <v>24</v>
      </c>
      <c r="M40" s="12">
        <f t="shared" si="24"/>
        <v>22</v>
      </c>
      <c r="N40" s="12">
        <f t="shared" si="24"/>
        <v>15</v>
      </c>
      <c r="O40" s="12">
        <f t="shared" si="24"/>
        <v>22</v>
      </c>
      <c r="P40" s="12">
        <f t="shared" si="24"/>
        <v>24</v>
      </c>
      <c r="Q40" s="12">
        <f t="shared" si="24"/>
        <v>25</v>
      </c>
      <c r="R40" s="12">
        <f t="shared" si="24"/>
        <v>18</v>
      </c>
      <c r="S40" s="12">
        <f t="shared" si="24"/>
        <v>17</v>
      </c>
      <c r="T40" s="12">
        <f t="shared" si="24"/>
        <v>370</v>
      </c>
    </row>
    <row r="41" spans="1:20" ht="13.5" customHeight="1" thickBot="1" x14ac:dyDescent="0.35">
      <c r="A41" s="5"/>
      <c r="C41" s="10"/>
      <c r="D41" s="3"/>
    </row>
    <row r="42" spans="1:20" ht="20.25" customHeight="1" thickBot="1" x14ac:dyDescent="0.35">
      <c r="A42" s="45" t="s">
        <v>10</v>
      </c>
      <c r="B42" s="46"/>
      <c r="C42" s="12">
        <f>C40+C7</f>
        <v>25</v>
      </c>
      <c r="D42" s="12">
        <f t="shared" ref="D42:T42" si="25">D40+D7</f>
        <v>13</v>
      </c>
      <c r="E42" s="12">
        <f t="shared" si="25"/>
        <v>30</v>
      </c>
      <c r="F42" s="12">
        <f t="shared" si="25"/>
        <v>19</v>
      </c>
      <c r="G42" s="12">
        <f t="shared" si="25"/>
        <v>20</v>
      </c>
      <c r="H42" s="12">
        <f t="shared" si="25"/>
        <v>20</v>
      </c>
      <c r="I42" s="12">
        <f t="shared" si="25"/>
        <v>33</v>
      </c>
      <c r="J42" s="12">
        <f t="shared" si="25"/>
        <v>15</v>
      </c>
      <c r="K42" s="12">
        <f t="shared" si="25"/>
        <v>28</v>
      </c>
      <c r="L42" s="12">
        <f t="shared" si="25"/>
        <v>24</v>
      </c>
      <c r="M42" s="12">
        <f t="shared" si="25"/>
        <v>22</v>
      </c>
      <c r="N42" s="12">
        <f t="shared" si="25"/>
        <v>15</v>
      </c>
      <c r="O42" s="12">
        <f t="shared" si="25"/>
        <v>22</v>
      </c>
      <c r="P42" s="12">
        <f t="shared" si="25"/>
        <v>24</v>
      </c>
      <c r="Q42" s="12">
        <f t="shared" si="25"/>
        <v>25</v>
      </c>
      <c r="R42" s="12">
        <f t="shared" si="25"/>
        <v>18</v>
      </c>
      <c r="S42" s="12">
        <f t="shared" si="25"/>
        <v>17</v>
      </c>
      <c r="T42" s="12">
        <f t="shared" si="25"/>
        <v>370</v>
      </c>
    </row>
  </sheetData>
  <mergeCells count="8"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17" right="0.17" top="0.35" bottom="0.48" header="0.18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="75" zoomScaleNormal="75" workbookViewId="0"/>
  </sheetViews>
  <sheetFormatPr defaultRowHeight="15.6" x14ac:dyDescent="0.3"/>
  <cols>
    <col min="1" max="1" width="51.69921875" bestFit="1" customWidth="1"/>
    <col min="2" max="2" width="9.765625E-2" hidden="1" customWidth="1"/>
    <col min="3" max="3" width="9.19921875" customWidth="1"/>
    <col min="4" max="4" width="8.3984375" bestFit="1" customWidth="1"/>
    <col min="5" max="10" width="7.3984375" customWidth="1"/>
    <col min="11" max="11" width="8.19921875" customWidth="1"/>
    <col min="12" max="12" width="7.19921875" customWidth="1"/>
    <col min="13" max="13" width="7.8984375" bestFit="1" customWidth="1"/>
    <col min="14" max="14" width="7.19921875" customWidth="1"/>
    <col min="16" max="16" width="7.69921875" customWidth="1"/>
    <col min="17" max="17" width="10.69921875" customWidth="1"/>
    <col min="18" max="18" width="8.19921875" bestFit="1" customWidth="1"/>
    <col min="19" max="19" width="9" customWidth="1"/>
    <col min="20" max="20" width="9.3984375" customWidth="1"/>
    <col min="21" max="21" width="8" customWidth="1"/>
    <col min="22" max="22" width="9.3984375" bestFit="1" customWidth="1"/>
    <col min="23" max="23" width="8" bestFit="1" customWidth="1"/>
    <col min="25" max="25" width="8.19921875" bestFit="1" customWidth="1"/>
    <col min="26" max="26" width="10" customWidth="1"/>
    <col min="27" max="27" width="9.8984375" customWidth="1"/>
    <col min="31" max="31" width="10.09765625" customWidth="1"/>
  </cols>
  <sheetData>
    <row r="1" spans="1:32" ht="30.75" customHeight="1" x14ac:dyDescent="0.25">
      <c r="A1" s="8" t="s">
        <v>73</v>
      </c>
      <c r="B1" s="6"/>
      <c r="C1" s="6"/>
      <c r="D1" s="6"/>
    </row>
    <row r="2" spans="1:32" ht="46.8" x14ac:dyDescent="0.3">
      <c r="A2" s="47" t="s">
        <v>0</v>
      </c>
      <c r="B2" s="48"/>
      <c r="C2" s="1" t="s">
        <v>45</v>
      </c>
      <c r="D2" s="1" t="s">
        <v>47</v>
      </c>
      <c r="E2" s="1" t="s">
        <v>61</v>
      </c>
      <c r="F2" s="1" t="s">
        <v>62</v>
      </c>
      <c r="G2" s="1" t="s">
        <v>69</v>
      </c>
      <c r="H2" s="1" t="s">
        <v>68</v>
      </c>
      <c r="I2" s="1" t="s">
        <v>70</v>
      </c>
      <c r="J2" s="1" t="s">
        <v>71</v>
      </c>
      <c r="K2" s="1" t="s">
        <v>46</v>
      </c>
      <c r="L2" s="1" t="s">
        <v>58</v>
      </c>
      <c r="M2" s="1" t="s">
        <v>56</v>
      </c>
      <c r="N2" s="1" t="s">
        <v>57</v>
      </c>
      <c r="O2" s="1" t="s">
        <v>60</v>
      </c>
      <c r="P2" s="1" t="s">
        <v>59</v>
      </c>
      <c r="Q2" s="1" t="s">
        <v>111</v>
      </c>
      <c r="R2" s="1" t="s">
        <v>51</v>
      </c>
      <c r="S2" s="1" t="s">
        <v>52</v>
      </c>
      <c r="T2" s="1" t="s">
        <v>63</v>
      </c>
      <c r="U2" s="1" t="s">
        <v>64</v>
      </c>
      <c r="V2" s="1" t="s">
        <v>48</v>
      </c>
      <c r="W2" s="1" t="s">
        <v>49</v>
      </c>
      <c r="X2" s="1" t="s">
        <v>50</v>
      </c>
      <c r="Y2" s="1" t="s">
        <v>54</v>
      </c>
      <c r="Z2" s="1" t="s">
        <v>53</v>
      </c>
      <c r="AA2" s="1" t="s">
        <v>55</v>
      </c>
      <c r="AB2" s="1" t="s">
        <v>99</v>
      </c>
      <c r="AC2" s="1" t="s">
        <v>65</v>
      </c>
      <c r="AD2" s="1" t="s">
        <v>66</v>
      </c>
      <c r="AE2" s="1" t="s">
        <v>67</v>
      </c>
      <c r="AF2" s="1" t="s">
        <v>98</v>
      </c>
    </row>
    <row r="3" spans="1:32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5.75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5.75" x14ac:dyDescent="0.2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6.2" thickBot="1" x14ac:dyDescent="0.3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6.2" thickBot="1" x14ac:dyDescent="0.35">
      <c r="A7" s="45" t="s">
        <v>5</v>
      </c>
      <c r="B7" s="46"/>
      <c r="C7" s="2">
        <f>SUM(C3:C6)</f>
        <v>0</v>
      </c>
      <c r="D7" s="2">
        <f t="shared" ref="D7:AF7" si="0">SUM(D3:D6)</f>
        <v>0</v>
      </c>
      <c r="E7" s="36">
        <f t="shared" si="0"/>
        <v>0</v>
      </c>
      <c r="F7" s="2">
        <f t="shared" si="0"/>
        <v>0</v>
      </c>
      <c r="G7" s="36">
        <f t="shared" si="0"/>
        <v>0</v>
      </c>
      <c r="H7" s="2">
        <f t="shared" si="0"/>
        <v>0</v>
      </c>
      <c r="I7" s="36">
        <f t="shared" si="0"/>
        <v>0</v>
      </c>
      <c r="J7" s="2">
        <f t="shared" si="0"/>
        <v>0</v>
      </c>
      <c r="K7" s="36">
        <f t="shared" si="0"/>
        <v>0</v>
      </c>
      <c r="L7" s="2">
        <f t="shared" si="0"/>
        <v>0</v>
      </c>
      <c r="M7" s="36">
        <f t="shared" si="0"/>
        <v>0</v>
      </c>
      <c r="N7" s="2">
        <f t="shared" si="0"/>
        <v>0</v>
      </c>
      <c r="O7" s="36">
        <f t="shared" si="0"/>
        <v>0</v>
      </c>
      <c r="P7" s="2">
        <f t="shared" si="0"/>
        <v>0</v>
      </c>
      <c r="Q7" s="36">
        <f t="shared" si="0"/>
        <v>0</v>
      </c>
      <c r="R7" s="2">
        <f t="shared" si="0"/>
        <v>0</v>
      </c>
      <c r="S7" s="36">
        <f t="shared" si="0"/>
        <v>0</v>
      </c>
      <c r="T7" s="2">
        <f t="shared" si="0"/>
        <v>0</v>
      </c>
      <c r="U7" s="36">
        <f t="shared" si="0"/>
        <v>0</v>
      </c>
      <c r="V7" s="2">
        <f t="shared" si="0"/>
        <v>0</v>
      </c>
      <c r="W7" s="36">
        <f t="shared" si="0"/>
        <v>0</v>
      </c>
      <c r="X7" s="2">
        <f t="shared" si="0"/>
        <v>0</v>
      </c>
      <c r="Y7" s="36">
        <f t="shared" si="0"/>
        <v>0</v>
      </c>
      <c r="Z7" s="2">
        <f t="shared" si="0"/>
        <v>0</v>
      </c>
      <c r="AA7" s="36">
        <f t="shared" si="0"/>
        <v>0</v>
      </c>
      <c r="AB7" s="2">
        <f t="shared" si="0"/>
        <v>0</v>
      </c>
      <c r="AC7" s="36">
        <f t="shared" si="0"/>
        <v>0</v>
      </c>
      <c r="AD7" s="2">
        <f t="shared" si="0"/>
        <v>0</v>
      </c>
      <c r="AE7" s="36">
        <f t="shared" si="0"/>
        <v>0</v>
      </c>
      <c r="AF7" s="36">
        <f t="shared" si="0"/>
        <v>0</v>
      </c>
    </row>
    <row r="10" spans="1:32" ht="46.8" x14ac:dyDescent="0.3">
      <c r="A10" s="47" t="s">
        <v>22</v>
      </c>
      <c r="B10" s="48"/>
      <c r="C10" s="1" t="s">
        <v>45</v>
      </c>
      <c r="D10" s="1" t="s">
        <v>47</v>
      </c>
      <c r="E10" s="1" t="s">
        <v>61</v>
      </c>
      <c r="F10" s="1" t="s">
        <v>62</v>
      </c>
      <c r="G10" s="1" t="s">
        <v>69</v>
      </c>
      <c r="H10" s="1" t="s">
        <v>68</v>
      </c>
      <c r="I10" s="1" t="s">
        <v>70</v>
      </c>
      <c r="J10" s="1" t="s">
        <v>71</v>
      </c>
      <c r="K10" s="1" t="s">
        <v>46</v>
      </c>
      <c r="L10" s="1" t="s">
        <v>58</v>
      </c>
      <c r="M10" s="1" t="s">
        <v>56</v>
      </c>
      <c r="N10" s="1" t="s">
        <v>57</v>
      </c>
      <c r="O10" s="1" t="s">
        <v>60</v>
      </c>
      <c r="P10" s="1" t="s">
        <v>59</v>
      </c>
      <c r="Q10" s="1" t="s">
        <v>72</v>
      </c>
      <c r="R10" s="1" t="s">
        <v>51</v>
      </c>
      <c r="S10" s="1" t="s">
        <v>52</v>
      </c>
      <c r="T10" s="1" t="s">
        <v>63</v>
      </c>
      <c r="U10" s="1" t="s">
        <v>64</v>
      </c>
      <c r="V10" s="1" t="s">
        <v>48</v>
      </c>
      <c r="W10" s="1" t="s">
        <v>49</v>
      </c>
      <c r="X10" s="1" t="s">
        <v>50</v>
      </c>
      <c r="Y10" s="1" t="s">
        <v>54</v>
      </c>
      <c r="Z10" s="1" t="s">
        <v>53</v>
      </c>
      <c r="AA10" s="1" t="s">
        <v>55</v>
      </c>
      <c r="AB10" s="1" t="s">
        <v>99</v>
      </c>
      <c r="AC10" s="1" t="s">
        <v>65</v>
      </c>
      <c r="AD10" s="1" t="s">
        <v>66</v>
      </c>
      <c r="AE10" s="1" t="s">
        <v>67</v>
      </c>
      <c r="AF10" s="1" t="s">
        <v>98</v>
      </c>
    </row>
    <row r="11" spans="1:32" s="7" customFormat="1" x14ac:dyDescent="0.3">
      <c r="A11" s="16" t="s">
        <v>23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7"/>
      <c r="P11" s="17"/>
      <c r="Q11" s="17"/>
      <c r="R11" s="17"/>
      <c r="S11" s="17"/>
      <c r="T11" s="17"/>
      <c r="U11" s="17"/>
      <c r="V11" s="17"/>
      <c r="W11" s="1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15.75" customHeight="1" x14ac:dyDescent="0.3">
      <c r="A12" s="13" t="str">
        <f>'[1]TOTALE AREA TERZA'!A10</f>
        <v>Direttore</v>
      </c>
      <c r="B12" s="13"/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f>SUM(C12:AE12)</f>
        <v>29</v>
      </c>
    </row>
    <row r="13" spans="1:32" ht="15.75" customHeight="1" x14ac:dyDescent="0.3">
      <c r="A13" s="13" t="str">
        <f>'[1]TOTALE AREA TERZA'!A11</f>
        <v>Funzionario della prof.di serv. Soc.</v>
      </c>
      <c r="B13" s="13"/>
      <c r="C13" s="14">
        <v>18</v>
      </c>
      <c r="D13" s="14">
        <v>12</v>
      </c>
      <c r="E13" s="14">
        <v>26</v>
      </c>
      <c r="F13" s="14">
        <v>8</v>
      </c>
      <c r="G13" s="14">
        <v>12</v>
      </c>
      <c r="H13" s="14">
        <v>4</v>
      </c>
      <c r="I13" s="14">
        <v>4</v>
      </c>
      <c r="J13" s="14">
        <v>12</v>
      </c>
      <c r="K13" s="14">
        <v>15</v>
      </c>
      <c r="L13" s="14">
        <v>12</v>
      </c>
      <c r="M13" s="14">
        <v>16</v>
      </c>
      <c r="N13" s="14">
        <v>8</v>
      </c>
      <c r="O13" s="14">
        <v>32</v>
      </c>
      <c r="P13" s="14">
        <v>12</v>
      </c>
      <c r="Q13" s="14">
        <v>5</v>
      </c>
      <c r="R13" s="14">
        <v>15</v>
      </c>
      <c r="S13" s="14">
        <v>8</v>
      </c>
      <c r="T13" s="14">
        <v>22</v>
      </c>
      <c r="U13" s="14">
        <v>8</v>
      </c>
      <c r="V13" s="14">
        <v>25</v>
      </c>
      <c r="W13" s="14">
        <v>22</v>
      </c>
      <c r="X13" s="14">
        <v>8</v>
      </c>
      <c r="Y13" s="14">
        <v>12</v>
      </c>
      <c r="Z13" s="14">
        <v>5</v>
      </c>
      <c r="AA13" s="14">
        <v>6</v>
      </c>
      <c r="AB13" s="14">
        <v>30</v>
      </c>
      <c r="AC13" s="14">
        <v>28</v>
      </c>
      <c r="AD13" s="14">
        <v>8</v>
      </c>
      <c r="AE13" s="14">
        <v>12</v>
      </c>
      <c r="AF13" s="14">
        <f>SUM(C13:AE13)</f>
        <v>405</v>
      </c>
    </row>
    <row r="14" spans="1:32" ht="15.75" customHeight="1" x14ac:dyDescent="0.3">
      <c r="A14" s="13" t="str">
        <f>'[1]TOTALE AREA TERZA'!A12</f>
        <v>Funzionario della prof.pedagogica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>
        <f t="shared" ref="AF14:AF22" si="1">SUM(C14:AE14)</f>
        <v>0</v>
      </c>
    </row>
    <row r="15" spans="1:32" ht="15.75" customHeight="1" x14ac:dyDescent="0.3">
      <c r="A15" s="13" t="str">
        <f>'[1]TOTALE AREA TERZA'!A13</f>
        <v>Funzionario contabile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>
        <f t="shared" si="1"/>
        <v>0</v>
      </c>
    </row>
    <row r="16" spans="1:32" ht="15.75" customHeight="1" x14ac:dyDescent="0.3">
      <c r="A16" s="13" t="str">
        <f>'[1]TOTALE AREA TERZA'!A14</f>
        <v>Funzionario dell'Organizzazione e delle relazioni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f t="shared" si="1"/>
        <v>0</v>
      </c>
    </row>
    <row r="17" spans="1:32" ht="15.75" customHeight="1" x14ac:dyDescent="0.3">
      <c r="A17" s="13" t="str">
        <f>'[1]TOTALE AREA TERZA'!A15</f>
        <v>Funzionario amministrativo</v>
      </c>
      <c r="B17" s="13"/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f t="shared" si="1"/>
        <v>29</v>
      </c>
    </row>
    <row r="18" spans="1:32" ht="15.75" customHeight="1" x14ac:dyDescent="0.3">
      <c r="A18" s="13" t="str">
        <f>'[1]TOTALE AREA TERZA'!A16</f>
        <v>Funzionario tecnico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>
        <f t="shared" si="1"/>
        <v>0</v>
      </c>
    </row>
    <row r="19" spans="1:32" ht="15.75" customHeight="1" x14ac:dyDescent="0.3">
      <c r="A19" s="13" t="str">
        <f>'[1]TOTALE AREA TERZA'!A17</f>
        <v>Funzionario informatico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f t="shared" si="1"/>
        <v>0</v>
      </c>
    </row>
    <row r="20" spans="1:32" ht="15.75" customHeight="1" x14ac:dyDescent="0.3">
      <c r="A20" s="13" t="str">
        <f>'[1]TOTALE AREA TERZA'!A18</f>
        <v>Funzionario linguistico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>
        <f t="shared" si="1"/>
        <v>0</v>
      </c>
    </row>
    <row r="21" spans="1:32" ht="15.75" customHeight="1" x14ac:dyDescent="0.3">
      <c r="A21" s="13" t="str">
        <f>'[1]TOTALE AREA TERZA'!A19</f>
        <v>Funzionario statistico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>
        <f t="shared" si="1"/>
        <v>0</v>
      </c>
    </row>
    <row r="22" spans="1:32" ht="15.75" customHeight="1" thickBot="1" x14ac:dyDescent="0.35">
      <c r="A22" s="13" t="str">
        <f>'[1]TOTALE AREA TERZA'!A20</f>
        <v xml:space="preserve">Psicologo </v>
      </c>
      <c r="B22" s="13"/>
      <c r="C22" s="14"/>
      <c r="D22" s="21"/>
      <c r="E22" s="14"/>
      <c r="F22" s="21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f t="shared" si="1"/>
        <v>0</v>
      </c>
    </row>
    <row r="23" spans="1:32" ht="18.75" customHeight="1" thickBot="1" x14ac:dyDescent="0.35">
      <c r="A23" s="45" t="s">
        <v>6</v>
      </c>
      <c r="B23" s="46"/>
      <c r="C23" s="12">
        <f>SUM(C12:C22)</f>
        <v>20</v>
      </c>
      <c r="D23" s="12">
        <f t="shared" ref="D23:AF23" si="2">SUM(D12:D22)</f>
        <v>14</v>
      </c>
      <c r="E23" s="29">
        <f t="shared" si="2"/>
        <v>28</v>
      </c>
      <c r="F23" s="12">
        <f t="shared" si="2"/>
        <v>10</v>
      </c>
      <c r="G23" s="29">
        <f t="shared" si="2"/>
        <v>14</v>
      </c>
      <c r="H23" s="12">
        <f t="shared" si="2"/>
        <v>6</v>
      </c>
      <c r="I23" s="29">
        <f t="shared" si="2"/>
        <v>6</v>
      </c>
      <c r="J23" s="12">
        <f t="shared" si="2"/>
        <v>14</v>
      </c>
      <c r="K23" s="29">
        <f t="shared" si="2"/>
        <v>17</v>
      </c>
      <c r="L23" s="12">
        <f t="shared" si="2"/>
        <v>14</v>
      </c>
      <c r="M23" s="29">
        <f t="shared" si="2"/>
        <v>18</v>
      </c>
      <c r="N23" s="12">
        <f t="shared" si="2"/>
        <v>10</v>
      </c>
      <c r="O23" s="29">
        <f t="shared" si="2"/>
        <v>34</v>
      </c>
      <c r="P23" s="12">
        <f t="shared" si="2"/>
        <v>14</v>
      </c>
      <c r="Q23" s="29">
        <f t="shared" si="2"/>
        <v>7</v>
      </c>
      <c r="R23" s="12">
        <f t="shared" si="2"/>
        <v>17</v>
      </c>
      <c r="S23" s="29">
        <f t="shared" si="2"/>
        <v>10</v>
      </c>
      <c r="T23" s="12">
        <f t="shared" si="2"/>
        <v>24</v>
      </c>
      <c r="U23" s="29">
        <f t="shared" si="2"/>
        <v>10</v>
      </c>
      <c r="V23" s="12">
        <f t="shared" si="2"/>
        <v>27</v>
      </c>
      <c r="W23" s="29">
        <f t="shared" si="2"/>
        <v>24</v>
      </c>
      <c r="X23" s="12">
        <f t="shared" si="2"/>
        <v>10</v>
      </c>
      <c r="Y23" s="29">
        <f t="shared" si="2"/>
        <v>14</v>
      </c>
      <c r="Z23" s="12">
        <f t="shared" si="2"/>
        <v>7</v>
      </c>
      <c r="AA23" s="29">
        <f t="shared" si="2"/>
        <v>8</v>
      </c>
      <c r="AB23" s="12">
        <f t="shared" si="2"/>
        <v>32</v>
      </c>
      <c r="AC23" s="29">
        <f t="shared" si="2"/>
        <v>30</v>
      </c>
      <c r="AD23" s="12">
        <f t="shared" si="2"/>
        <v>10</v>
      </c>
      <c r="AE23" s="29">
        <f t="shared" si="2"/>
        <v>14</v>
      </c>
      <c r="AF23" s="32">
        <f t="shared" si="2"/>
        <v>463</v>
      </c>
    </row>
    <row r="25" spans="1:32" x14ac:dyDescent="0.3">
      <c r="A25" s="27" t="s">
        <v>24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x14ac:dyDescent="0.3">
      <c r="A26" s="13" t="str">
        <f>'[1]AREE SECONDA - PRIMA'!A10</f>
        <v>Assistente di area pedagogica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f t="shared" ref="AF26:AF32" si="3">SUM(C26:AE26)</f>
        <v>0</v>
      </c>
    </row>
    <row r="27" spans="1:32" x14ac:dyDescent="0.3">
      <c r="A27" s="13" t="str">
        <f>'[1]AREE SECONDA - PRIMA'!A11</f>
        <v>Contabile</v>
      </c>
      <c r="B27" s="13"/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>
        <v>1</v>
      </c>
      <c r="AE27" s="14">
        <v>1</v>
      </c>
      <c r="AF27" s="14">
        <f t="shared" si="3"/>
        <v>29</v>
      </c>
    </row>
    <row r="28" spans="1:32" x14ac:dyDescent="0.3">
      <c r="A28" s="13" t="str">
        <f>'[1]AREE SECONDA - PRIMA'!A12</f>
        <v>Assistente amministrativo</v>
      </c>
      <c r="B28" s="13"/>
      <c r="C28" s="14">
        <v>1</v>
      </c>
      <c r="D28" s="14">
        <v>1</v>
      </c>
      <c r="E28" s="14">
        <v>2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2</v>
      </c>
      <c r="P28" s="14">
        <v>1</v>
      </c>
      <c r="Q28" s="14">
        <v>1</v>
      </c>
      <c r="R28" s="14">
        <v>1</v>
      </c>
      <c r="S28" s="14">
        <v>1</v>
      </c>
      <c r="T28" s="14">
        <v>2</v>
      </c>
      <c r="U28" s="14">
        <v>2</v>
      </c>
      <c r="V28" s="14">
        <v>2</v>
      </c>
      <c r="W28" s="14">
        <v>2</v>
      </c>
      <c r="X28" s="14">
        <v>1</v>
      </c>
      <c r="Y28" s="14">
        <v>1</v>
      </c>
      <c r="Z28" s="14">
        <v>1</v>
      </c>
      <c r="AA28" s="14">
        <v>1</v>
      </c>
      <c r="AB28" s="14">
        <v>2</v>
      </c>
      <c r="AC28" s="14">
        <v>2</v>
      </c>
      <c r="AD28" s="14">
        <v>2</v>
      </c>
      <c r="AE28" s="14">
        <v>2</v>
      </c>
      <c r="AF28" s="14">
        <f t="shared" si="3"/>
        <v>39</v>
      </c>
    </row>
    <row r="29" spans="1:32" x14ac:dyDescent="0.3">
      <c r="A29" s="13" t="str">
        <f>'[1]AREE SECONDA - PRIMA'!A13</f>
        <v>Assistente tecnico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>
        <f t="shared" si="3"/>
        <v>0</v>
      </c>
    </row>
    <row r="30" spans="1:32" x14ac:dyDescent="0.3">
      <c r="A30" s="13" t="str">
        <f>'[1]AREE SECONDA - PRIMA'!A14</f>
        <v>Assistente informatico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>
        <f t="shared" si="3"/>
        <v>0</v>
      </c>
    </row>
    <row r="31" spans="1:32" x14ac:dyDescent="0.3">
      <c r="A31" s="13" t="str">
        <f>'[1]AREE SECONDA - PRIMA'!A15</f>
        <v>Operatore</v>
      </c>
      <c r="B31" s="13"/>
      <c r="C31" s="14">
        <v>2</v>
      </c>
      <c r="D31" s="14">
        <v>2</v>
      </c>
      <c r="E31" s="14">
        <v>3</v>
      </c>
      <c r="F31" s="14">
        <v>2</v>
      </c>
      <c r="G31" s="14">
        <v>2</v>
      </c>
      <c r="H31" s="14">
        <v>2</v>
      </c>
      <c r="I31" s="14">
        <v>2</v>
      </c>
      <c r="J31" s="14">
        <v>2</v>
      </c>
      <c r="K31" s="14">
        <v>2</v>
      </c>
      <c r="L31" s="14">
        <v>2</v>
      </c>
      <c r="M31" s="14">
        <v>2</v>
      </c>
      <c r="N31" s="14">
        <v>2</v>
      </c>
      <c r="O31" s="14">
        <v>3</v>
      </c>
      <c r="P31" s="14">
        <v>2</v>
      </c>
      <c r="Q31" s="14">
        <v>2</v>
      </c>
      <c r="R31" s="14">
        <v>2</v>
      </c>
      <c r="S31" s="14">
        <v>2</v>
      </c>
      <c r="T31" s="14">
        <v>2</v>
      </c>
      <c r="U31" s="14">
        <v>2</v>
      </c>
      <c r="V31" s="14">
        <v>3</v>
      </c>
      <c r="W31" s="14">
        <v>3</v>
      </c>
      <c r="X31" s="14">
        <v>2</v>
      </c>
      <c r="Y31" s="14">
        <v>2</v>
      </c>
      <c r="Z31" s="14">
        <v>2</v>
      </c>
      <c r="AA31" s="14">
        <v>2</v>
      </c>
      <c r="AB31" s="14">
        <v>3</v>
      </c>
      <c r="AC31" s="14">
        <v>3</v>
      </c>
      <c r="AD31" s="14">
        <v>3</v>
      </c>
      <c r="AE31" s="14">
        <v>2</v>
      </c>
      <c r="AF31" s="14">
        <f t="shared" si="3"/>
        <v>65</v>
      </c>
    </row>
    <row r="32" spans="1:32" ht="16.2" thickBot="1" x14ac:dyDescent="0.35">
      <c r="A32" s="13" t="str">
        <f>'[1]AREE SECONDA - PRIMA'!A16</f>
        <v>Conducente di automezzi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>
        <v>1</v>
      </c>
      <c r="M32" s="14"/>
      <c r="N32" s="14">
        <v>1</v>
      </c>
      <c r="O32" s="14">
        <v>1</v>
      </c>
      <c r="P32" s="14"/>
      <c r="Q32" s="14"/>
      <c r="R32" s="14"/>
      <c r="S32" s="14">
        <v>1</v>
      </c>
      <c r="T32" s="37">
        <v>2</v>
      </c>
      <c r="U32" s="14">
        <v>1</v>
      </c>
      <c r="V32" s="14"/>
      <c r="W32" s="14"/>
      <c r="X32" s="14"/>
      <c r="Y32" s="14"/>
      <c r="Z32" s="14">
        <v>1</v>
      </c>
      <c r="AA32" s="14"/>
      <c r="AB32" s="14"/>
      <c r="AC32" s="14">
        <v>1</v>
      </c>
      <c r="AD32" s="14"/>
      <c r="AE32" s="14"/>
      <c r="AF32" s="14">
        <f t="shared" si="3"/>
        <v>9</v>
      </c>
    </row>
    <row r="33" spans="1:32" ht="20.399999999999999" customHeight="1" thickBot="1" x14ac:dyDescent="0.35">
      <c r="A33" s="45" t="s">
        <v>7</v>
      </c>
      <c r="B33" s="46"/>
      <c r="C33" s="12">
        <f>SUM(C26:C32)</f>
        <v>4</v>
      </c>
      <c r="D33" s="12">
        <f t="shared" ref="D33:AF33" si="4">SUM(D26:D32)</f>
        <v>4</v>
      </c>
      <c r="E33" s="29">
        <f t="shared" si="4"/>
        <v>6</v>
      </c>
      <c r="F33" s="12">
        <f t="shared" si="4"/>
        <v>4</v>
      </c>
      <c r="G33" s="29">
        <f t="shared" si="4"/>
        <v>4</v>
      </c>
      <c r="H33" s="12">
        <f t="shared" si="4"/>
        <v>4</v>
      </c>
      <c r="I33" s="29">
        <f t="shared" si="4"/>
        <v>4</v>
      </c>
      <c r="J33" s="12">
        <f t="shared" si="4"/>
        <v>4</v>
      </c>
      <c r="K33" s="29">
        <f t="shared" si="4"/>
        <v>4</v>
      </c>
      <c r="L33" s="12">
        <f t="shared" si="4"/>
        <v>5</v>
      </c>
      <c r="M33" s="29">
        <f t="shared" si="4"/>
        <v>4</v>
      </c>
      <c r="N33" s="12">
        <f t="shared" si="4"/>
        <v>5</v>
      </c>
      <c r="O33" s="29">
        <f t="shared" si="4"/>
        <v>7</v>
      </c>
      <c r="P33" s="12">
        <f t="shared" si="4"/>
        <v>4</v>
      </c>
      <c r="Q33" s="29">
        <f t="shared" si="4"/>
        <v>4</v>
      </c>
      <c r="R33" s="12">
        <f t="shared" si="4"/>
        <v>4</v>
      </c>
      <c r="S33" s="29">
        <f t="shared" si="4"/>
        <v>5</v>
      </c>
      <c r="T33" s="12">
        <f t="shared" si="4"/>
        <v>7</v>
      </c>
      <c r="U33" s="29">
        <f t="shared" si="4"/>
        <v>6</v>
      </c>
      <c r="V33" s="12">
        <f t="shared" si="4"/>
        <v>6</v>
      </c>
      <c r="W33" s="29">
        <f t="shared" si="4"/>
        <v>6</v>
      </c>
      <c r="X33" s="12">
        <f t="shared" si="4"/>
        <v>4</v>
      </c>
      <c r="Y33" s="29">
        <f t="shared" si="4"/>
        <v>4</v>
      </c>
      <c r="Z33" s="12">
        <f t="shared" si="4"/>
        <v>5</v>
      </c>
      <c r="AA33" s="29">
        <f t="shared" si="4"/>
        <v>4</v>
      </c>
      <c r="AB33" s="12">
        <f t="shared" si="4"/>
        <v>6</v>
      </c>
      <c r="AC33" s="29">
        <f t="shared" si="4"/>
        <v>7</v>
      </c>
      <c r="AD33" s="12">
        <f t="shared" si="4"/>
        <v>6</v>
      </c>
      <c r="AE33" s="29">
        <f t="shared" si="4"/>
        <v>5</v>
      </c>
      <c r="AF33" s="32">
        <f t="shared" si="4"/>
        <v>142</v>
      </c>
    </row>
    <row r="35" spans="1:32" x14ac:dyDescent="0.3">
      <c r="A35" s="27" t="s">
        <v>25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6.2" thickBot="1" x14ac:dyDescent="0.35">
      <c r="A36" s="19" t="str">
        <f>'[1]AREE SECONDA - PRIMA'!A23</f>
        <v>Ausiliario</v>
      </c>
      <c r="B36" s="19"/>
      <c r="C36" s="13"/>
      <c r="D36" s="13"/>
      <c r="E36" s="13"/>
      <c r="F36" s="13"/>
      <c r="G36" s="13"/>
      <c r="H36" s="13"/>
      <c r="I36" s="13"/>
      <c r="J36" s="13"/>
      <c r="K36" s="14">
        <v>1</v>
      </c>
      <c r="L36" s="13"/>
      <c r="M36" s="14">
        <v>1</v>
      </c>
      <c r="N36" s="13"/>
      <c r="O36" s="14">
        <v>1</v>
      </c>
      <c r="P36" s="13"/>
      <c r="Q36" s="13"/>
      <c r="R36" s="13"/>
      <c r="S36" s="13"/>
      <c r="T36" s="14">
        <v>3</v>
      </c>
      <c r="U36" s="13"/>
      <c r="V36" s="13"/>
      <c r="W36" s="13"/>
      <c r="X36" s="13"/>
      <c r="Y36" s="13"/>
      <c r="Z36" s="13"/>
      <c r="AA36" s="13"/>
      <c r="AB36" s="13"/>
      <c r="AC36" s="14">
        <v>2</v>
      </c>
      <c r="AD36" s="14">
        <v>2</v>
      </c>
      <c r="AE36" s="14">
        <v>1</v>
      </c>
      <c r="AF36" s="14">
        <f t="shared" ref="AF36" si="5">SUM(C36:AE36)</f>
        <v>11</v>
      </c>
    </row>
    <row r="37" spans="1:32" ht="19.2" customHeight="1" thickBot="1" x14ac:dyDescent="0.35">
      <c r="A37" s="49" t="s">
        <v>8</v>
      </c>
      <c r="B37" s="52"/>
      <c r="C37" s="12">
        <f>C36</f>
        <v>0</v>
      </c>
      <c r="D37" s="12">
        <f t="shared" ref="D37:AF37" si="6">D36</f>
        <v>0</v>
      </c>
      <c r="E37" s="32">
        <f t="shared" si="6"/>
        <v>0</v>
      </c>
      <c r="F37" s="12">
        <f t="shared" si="6"/>
        <v>0</v>
      </c>
      <c r="G37" s="32">
        <f t="shared" si="6"/>
        <v>0</v>
      </c>
      <c r="H37" s="12">
        <f t="shared" si="6"/>
        <v>0</v>
      </c>
      <c r="I37" s="32">
        <f t="shared" si="6"/>
        <v>0</v>
      </c>
      <c r="J37" s="12">
        <f t="shared" si="6"/>
        <v>0</v>
      </c>
      <c r="K37" s="32">
        <f t="shared" si="6"/>
        <v>1</v>
      </c>
      <c r="L37" s="12">
        <f t="shared" si="6"/>
        <v>0</v>
      </c>
      <c r="M37" s="32">
        <f t="shared" si="6"/>
        <v>1</v>
      </c>
      <c r="N37" s="12">
        <f t="shared" si="6"/>
        <v>0</v>
      </c>
      <c r="O37" s="32">
        <f t="shared" si="6"/>
        <v>1</v>
      </c>
      <c r="P37" s="12">
        <f t="shared" si="6"/>
        <v>0</v>
      </c>
      <c r="Q37" s="32">
        <f t="shared" si="6"/>
        <v>0</v>
      </c>
      <c r="R37" s="12">
        <f t="shared" si="6"/>
        <v>0</v>
      </c>
      <c r="S37" s="32">
        <f t="shared" si="6"/>
        <v>0</v>
      </c>
      <c r="T37" s="12">
        <f t="shared" si="6"/>
        <v>3</v>
      </c>
      <c r="U37" s="32">
        <f t="shared" si="6"/>
        <v>0</v>
      </c>
      <c r="V37" s="12">
        <f t="shared" si="6"/>
        <v>0</v>
      </c>
      <c r="W37" s="32">
        <f t="shared" si="6"/>
        <v>0</v>
      </c>
      <c r="X37" s="12">
        <f t="shared" si="6"/>
        <v>0</v>
      </c>
      <c r="Y37" s="32">
        <f t="shared" si="6"/>
        <v>0</v>
      </c>
      <c r="Z37" s="12">
        <f t="shared" si="6"/>
        <v>0</v>
      </c>
      <c r="AA37" s="32">
        <f t="shared" si="6"/>
        <v>0</v>
      </c>
      <c r="AB37" s="12">
        <f t="shared" si="6"/>
        <v>0</v>
      </c>
      <c r="AC37" s="32">
        <f t="shared" si="6"/>
        <v>2</v>
      </c>
      <c r="AD37" s="12">
        <f t="shared" si="6"/>
        <v>2</v>
      </c>
      <c r="AE37" s="32">
        <f t="shared" si="6"/>
        <v>1</v>
      </c>
      <c r="AF37" s="32">
        <f t="shared" si="6"/>
        <v>11</v>
      </c>
    </row>
    <row r="39" spans="1:32" s="4" customFormat="1" ht="13.5" customHeight="1" thickBot="1" x14ac:dyDescent="0.35">
      <c r="A39" s="3"/>
      <c r="C39" s="3"/>
      <c r="D39" s="3"/>
    </row>
    <row r="40" spans="1:32" ht="20.25" customHeight="1" thickBot="1" x14ac:dyDescent="0.35">
      <c r="A40" s="45" t="s">
        <v>9</v>
      </c>
      <c r="B40" s="46"/>
      <c r="C40" s="12">
        <f>C37+C33+C23</f>
        <v>24</v>
      </c>
      <c r="D40" s="12">
        <f t="shared" ref="D40:AF40" si="7">D37+D33+D23</f>
        <v>18</v>
      </c>
      <c r="E40" s="12">
        <f t="shared" si="7"/>
        <v>34</v>
      </c>
      <c r="F40" s="12">
        <f t="shared" si="7"/>
        <v>14</v>
      </c>
      <c r="G40" s="12">
        <f t="shared" si="7"/>
        <v>18</v>
      </c>
      <c r="H40" s="12">
        <f t="shared" si="7"/>
        <v>10</v>
      </c>
      <c r="I40" s="12">
        <f t="shared" si="7"/>
        <v>10</v>
      </c>
      <c r="J40" s="12">
        <f t="shared" si="7"/>
        <v>18</v>
      </c>
      <c r="K40" s="12">
        <f t="shared" si="7"/>
        <v>22</v>
      </c>
      <c r="L40" s="12">
        <f t="shared" si="7"/>
        <v>19</v>
      </c>
      <c r="M40" s="12">
        <f t="shared" si="7"/>
        <v>23</v>
      </c>
      <c r="N40" s="12">
        <f t="shared" si="7"/>
        <v>15</v>
      </c>
      <c r="O40" s="12">
        <f t="shared" si="7"/>
        <v>42</v>
      </c>
      <c r="P40" s="12">
        <f t="shared" si="7"/>
        <v>18</v>
      </c>
      <c r="Q40" s="12">
        <f t="shared" si="7"/>
        <v>11</v>
      </c>
      <c r="R40" s="12">
        <f t="shared" si="7"/>
        <v>21</v>
      </c>
      <c r="S40" s="12">
        <f t="shared" si="7"/>
        <v>15</v>
      </c>
      <c r="T40" s="12">
        <f t="shared" si="7"/>
        <v>34</v>
      </c>
      <c r="U40" s="12">
        <f t="shared" si="7"/>
        <v>16</v>
      </c>
      <c r="V40" s="12">
        <f t="shared" si="7"/>
        <v>33</v>
      </c>
      <c r="W40" s="12">
        <f t="shared" si="7"/>
        <v>30</v>
      </c>
      <c r="X40" s="12">
        <f t="shared" si="7"/>
        <v>14</v>
      </c>
      <c r="Y40" s="12">
        <f t="shared" si="7"/>
        <v>18</v>
      </c>
      <c r="Z40" s="12">
        <f t="shared" si="7"/>
        <v>12</v>
      </c>
      <c r="AA40" s="12">
        <f t="shared" si="7"/>
        <v>12</v>
      </c>
      <c r="AB40" s="12">
        <f t="shared" si="7"/>
        <v>38</v>
      </c>
      <c r="AC40" s="12">
        <f t="shared" si="7"/>
        <v>39</v>
      </c>
      <c r="AD40" s="12">
        <f t="shared" si="7"/>
        <v>18</v>
      </c>
      <c r="AE40" s="12">
        <f t="shared" si="7"/>
        <v>20</v>
      </c>
      <c r="AF40" s="12">
        <f t="shared" si="7"/>
        <v>616</v>
      </c>
    </row>
    <row r="41" spans="1:32" ht="13.5" customHeight="1" thickBot="1" x14ac:dyDescent="0.35">
      <c r="A41" s="5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20.25" customHeight="1" thickBot="1" x14ac:dyDescent="0.35">
      <c r="A42" s="45" t="s">
        <v>10</v>
      </c>
      <c r="B42" s="46"/>
      <c r="C42" s="12">
        <f>C40+C7</f>
        <v>24</v>
      </c>
      <c r="D42" s="12">
        <f t="shared" ref="D42:AF42" si="8">D40+D7</f>
        <v>18</v>
      </c>
      <c r="E42" s="12">
        <f t="shared" si="8"/>
        <v>34</v>
      </c>
      <c r="F42" s="12">
        <f t="shared" si="8"/>
        <v>14</v>
      </c>
      <c r="G42" s="12">
        <f t="shared" si="8"/>
        <v>18</v>
      </c>
      <c r="H42" s="12">
        <f t="shared" si="8"/>
        <v>10</v>
      </c>
      <c r="I42" s="12">
        <f t="shared" si="8"/>
        <v>10</v>
      </c>
      <c r="J42" s="12">
        <f t="shared" si="8"/>
        <v>18</v>
      </c>
      <c r="K42" s="12">
        <f t="shared" si="8"/>
        <v>22</v>
      </c>
      <c r="L42" s="12">
        <f t="shared" si="8"/>
        <v>19</v>
      </c>
      <c r="M42" s="12">
        <f t="shared" si="8"/>
        <v>23</v>
      </c>
      <c r="N42" s="12">
        <f t="shared" si="8"/>
        <v>15</v>
      </c>
      <c r="O42" s="12">
        <f t="shared" si="8"/>
        <v>42</v>
      </c>
      <c r="P42" s="12">
        <f t="shared" si="8"/>
        <v>18</v>
      </c>
      <c r="Q42" s="12">
        <f t="shared" si="8"/>
        <v>11</v>
      </c>
      <c r="R42" s="12">
        <f t="shared" si="8"/>
        <v>21</v>
      </c>
      <c r="S42" s="12">
        <f t="shared" si="8"/>
        <v>15</v>
      </c>
      <c r="T42" s="12">
        <f t="shared" si="8"/>
        <v>34</v>
      </c>
      <c r="U42" s="12">
        <f t="shared" si="8"/>
        <v>16</v>
      </c>
      <c r="V42" s="12">
        <f t="shared" si="8"/>
        <v>33</v>
      </c>
      <c r="W42" s="12">
        <f t="shared" si="8"/>
        <v>30</v>
      </c>
      <c r="X42" s="12">
        <f t="shared" si="8"/>
        <v>14</v>
      </c>
      <c r="Y42" s="12">
        <f t="shared" si="8"/>
        <v>18</v>
      </c>
      <c r="Z42" s="12">
        <f t="shared" si="8"/>
        <v>12</v>
      </c>
      <c r="AA42" s="12">
        <f t="shared" si="8"/>
        <v>12</v>
      </c>
      <c r="AB42" s="12">
        <f t="shared" si="8"/>
        <v>38</v>
      </c>
      <c r="AC42" s="12">
        <f t="shared" si="8"/>
        <v>39</v>
      </c>
      <c r="AD42" s="12">
        <f t="shared" si="8"/>
        <v>18</v>
      </c>
      <c r="AE42" s="12">
        <f t="shared" si="8"/>
        <v>20</v>
      </c>
      <c r="AF42" s="12">
        <f t="shared" si="8"/>
        <v>616</v>
      </c>
    </row>
  </sheetData>
  <mergeCells count="8"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15748031496062992" right="0.15748031496062992" top="0.31496062992125984" bottom="0.15748031496062992" header="0.15748031496062992" footer="0.15748031496062992"/>
  <pageSetup paperSize="9" scale="64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zoomScale="85" zoomScaleNormal="85" workbookViewId="0">
      <selection activeCell="K32" sqref="K32"/>
    </sheetView>
  </sheetViews>
  <sheetFormatPr defaultRowHeight="15.6" x14ac:dyDescent="0.3"/>
  <cols>
    <col min="1" max="1" width="52" bestFit="1" customWidth="1"/>
    <col min="2" max="2" width="9.765625E-2" hidden="1" customWidth="1"/>
    <col min="3" max="4" width="9.19921875" customWidth="1"/>
    <col min="5" max="5" width="7.3984375" customWidth="1"/>
    <col min="6" max="6" width="8" customWidth="1"/>
    <col min="7" max="7" width="7.3984375" customWidth="1"/>
    <col min="8" max="9" width="8.19921875" customWidth="1"/>
    <col min="10" max="10" width="7.8984375" bestFit="1" customWidth="1"/>
    <col min="12" max="12" width="9.19921875" hidden="1" customWidth="1"/>
    <col min="13" max="13" width="9.19921875" customWidth="1"/>
    <col min="14" max="14" width="9.09765625" customWidth="1"/>
    <col min="15" max="15" width="9" customWidth="1"/>
    <col min="16" max="16" width="9.3984375" customWidth="1"/>
    <col min="17" max="17" width="8.5" customWidth="1"/>
    <col min="18" max="18" width="8.09765625" customWidth="1"/>
    <col min="19" max="19" width="9.19921875" customWidth="1"/>
    <col min="20" max="20" width="8" bestFit="1" customWidth="1"/>
    <col min="22" max="22" width="8.19921875" bestFit="1" customWidth="1"/>
    <col min="23" max="23" width="9.8984375" customWidth="1"/>
    <col min="27" max="27" width="10" bestFit="1" customWidth="1"/>
  </cols>
  <sheetData>
    <row r="1" spans="1:28" ht="30.75" customHeight="1" x14ac:dyDescent="0.3">
      <c r="A1" s="8" t="s">
        <v>95</v>
      </c>
      <c r="B1" s="6"/>
      <c r="C1" s="6"/>
      <c r="D1" s="6"/>
    </row>
    <row r="2" spans="1:28" ht="46.8" x14ac:dyDescent="0.3">
      <c r="A2" s="47" t="s">
        <v>0</v>
      </c>
      <c r="B2" s="48"/>
      <c r="C2" s="40" t="s">
        <v>74</v>
      </c>
      <c r="D2" s="40" t="s">
        <v>75</v>
      </c>
      <c r="E2" s="40" t="s">
        <v>76</v>
      </c>
      <c r="F2" s="40" t="s">
        <v>77</v>
      </c>
      <c r="G2" s="40" t="s">
        <v>93</v>
      </c>
      <c r="H2" s="40" t="s">
        <v>78</v>
      </c>
      <c r="I2" s="40" t="s">
        <v>79</v>
      </c>
      <c r="J2" s="40" t="s">
        <v>80</v>
      </c>
      <c r="K2" s="40" t="s">
        <v>81</v>
      </c>
      <c r="L2" s="40" t="s">
        <v>96</v>
      </c>
      <c r="M2" s="40" t="s">
        <v>103</v>
      </c>
      <c r="N2" s="40" t="s">
        <v>105</v>
      </c>
      <c r="O2" s="40" t="s">
        <v>82</v>
      </c>
      <c r="P2" s="40" t="s">
        <v>83</v>
      </c>
      <c r="Q2" s="40" t="s">
        <v>84</v>
      </c>
      <c r="R2" s="40" t="s">
        <v>85</v>
      </c>
      <c r="S2" s="40" t="s">
        <v>88</v>
      </c>
      <c r="T2" s="40" t="s">
        <v>86</v>
      </c>
      <c r="U2" s="40" t="s">
        <v>87</v>
      </c>
      <c r="V2" s="40" t="s">
        <v>106</v>
      </c>
      <c r="W2" s="40" t="s">
        <v>89</v>
      </c>
      <c r="X2" s="40" t="s">
        <v>100</v>
      </c>
      <c r="Y2" s="40" t="s">
        <v>90</v>
      </c>
      <c r="Z2" s="40" t="s">
        <v>91</v>
      </c>
      <c r="AA2" s="40" t="s">
        <v>107</v>
      </c>
      <c r="AB2" s="40" t="s">
        <v>98</v>
      </c>
    </row>
    <row r="3" spans="1:28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>
        <f>SUM(C3:AA3)</f>
        <v>0</v>
      </c>
    </row>
    <row r="4" spans="1:28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>
        <f t="shared" ref="AB4:AB6" si="0">SUM(C4:AA4)</f>
        <v>0</v>
      </c>
    </row>
    <row r="5" spans="1:28" x14ac:dyDescent="0.3">
      <c r="A5" s="13" t="s">
        <v>3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>
        <f t="shared" si="0"/>
        <v>0</v>
      </c>
    </row>
    <row r="6" spans="1:28" x14ac:dyDescent="0.3">
      <c r="A6" s="13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f t="shared" si="0"/>
        <v>0</v>
      </c>
    </row>
    <row r="7" spans="1:28" x14ac:dyDescent="0.3">
      <c r="A7" s="54" t="s">
        <v>5</v>
      </c>
      <c r="B7" s="55"/>
      <c r="C7" s="15">
        <f>SUM(C3:C6)</f>
        <v>0</v>
      </c>
      <c r="D7" s="15">
        <f>SUM(D3:D6)</f>
        <v>0</v>
      </c>
      <c r="E7" s="15">
        <f t="shared" ref="E7:N7" si="1">SUM(E3:E6)</f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41">
        <f t="shared" si="1"/>
        <v>0</v>
      </c>
      <c r="M7" s="41">
        <f t="shared" si="1"/>
        <v>0</v>
      </c>
      <c r="N7" s="15">
        <f t="shared" si="1"/>
        <v>0</v>
      </c>
      <c r="O7" s="15">
        <f t="shared" ref="O7" si="2">SUM(O3:O6)</f>
        <v>0</v>
      </c>
      <c r="P7" s="15">
        <f t="shared" ref="P7" si="3">SUM(P3:P6)</f>
        <v>0</v>
      </c>
      <c r="Q7" s="15">
        <f t="shared" ref="Q7" si="4">SUM(Q3:Q6)</f>
        <v>0</v>
      </c>
      <c r="R7" s="15">
        <f t="shared" ref="R7" si="5">SUM(R3:R6)</f>
        <v>0</v>
      </c>
      <c r="S7" s="15">
        <f t="shared" ref="S7" si="6">SUM(S3:S6)</f>
        <v>0</v>
      </c>
      <c r="T7" s="15">
        <f t="shared" ref="T7" si="7">SUM(T3:T6)</f>
        <v>0</v>
      </c>
      <c r="U7" s="15">
        <f t="shared" ref="U7" si="8">SUM(U3:U6)</f>
        <v>0</v>
      </c>
      <c r="V7" s="15">
        <f t="shared" ref="V7" si="9">SUM(V3:V6)</f>
        <v>0</v>
      </c>
      <c r="W7" s="15">
        <f t="shared" ref="W7" si="10">SUM(W3:W6)</f>
        <v>0</v>
      </c>
      <c r="X7" s="15">
        <f t="shared" ref="X7" si="11">SUM(X3:X6)</f>
        <v>0</v>
      </c>
      <c r="Y7" s="15">
        <f t="shared" ref="Y7" si="12">SUM(Y3:Y6)</f>
        <v>0</v>
      </c>
      <c r="Z7" s="15">
        <f t="shared" ref="Z7" si="13">SUM(Z3:Z6)</f>
        <v>0</v>
      </c>
      <c r="AA7" s="15">
        <f t="shared" ref="AA7:AB7" si="14">SUM(AA3:AA6)</f>
        <v>0</v>
      </c>
      <c r="AB7" s="31">
        <f t="shared" si="14"/>
        <v>0</v>
      </c>
    </row>
    <row r="10" spans="1:28" ht="46.8" x14ac:dyDescent="0.3">
      <c r="A10" s="47" t="s">
        <v>22</v>
      </c>
      <c r="B10" s="48"/>
      <c r="C10" s="40" t="s">
        <v>74</v>
      </c>
      <c r="D10" s="40" t="s">
        <v>75</v>
      </c>
      <c r="E10" s="40" t="s">
        <v>76</v>
      </c>
      <c r="F10" s="40" t="s">
        <v>77</v>
      </c>
      <c r="G10" s="40" t="s">
        <v>93</v>
      </c>
      <c r="H10" s="40" t="s">
        <v>78</v>
      </c>
      <c r="I10" s="40" t="s">
        <v>79</v>
      </c>
      <c r="J10" s="40" t="s">
        <v>80</v>
      </c>
      <c r="K10" s="40" t="s">
        <v>81</v>
      </c>
      <c r="L10" s="40" t="s">
        <v>96</v>
      </c>
      <c r="M10" s="40" t="s">
        <v>103</v>
      </c>
      <c r="N10" s="40" t="s">
        <v>105</v>
      </c>
      <c r="O10" s="40" t="s">
        <v>82</v>
      </c>
      <c r="P10" s="40" t="s">
        <v>83</v>
      </c>
      <c r="Q10" s="40" t="s">
        <v>84</v>
      </c>
      <c r="R10" s="40" t="s">
        <v>85</v>
      </c>
      <c r="S10" s="40" t="s">
        <v>88</v>
      </c>
      <c r="T10" s="40" t="s">
        <v>86</v>
      </c>
      <c r="U10" s="40" t="s">
        <v>87</v>
      </c>
      <c r="V10" s="40" t="s">
        <v>106</v>
      </c>
      <c r="W10" s="40" t="s">
        <v>89</v>
      </c>
      <c r="X10" s="40" t="s">
        <v>100</v>
      </c>
      <c r="Y10" s="40" t="s">
        <v>90</v>
      </c>
      <c r="Z10" s="40" t="s">
        <v>91</v>
      </c>
      <c r="AA10" s="40" t="s">
        <v>107</v>
      </c>
      <c r="AB10" s="1" t="s">
        <v>98</v>
      </c>
    </row>
    <row r="11" spans="1:28" s="7" customFormat="1" x14ac:dyDescent="0.3">
      <c r="A11" s="16" t="s">
        <v>23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1:28" ht="15.75" customHeight="1" x14ac:dyDescent="0.3">
      <c r="A12" s="13" t="str">
        <f>'[1]TOTALE AREA TERZA'!A10</f>
        <v>Direttore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f t="shared" ref="AB12:AB22" si="15">SUM(C12:AA12)</f>
        <v>0</v>
      </c>
    </row>
    <row r="13" spans="1:28" ht="15.75" customHeight="1" x14ac:dyDescent="0.3">
      <c r="A13" s="13" t="str">
        <f>'[1]TOTALE AREA TERZA'!A11</f>
        <v>Funzionario della prof.di serv. Soc.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f t="shared" si="15"/>
        <v>0</v>
      </c>
    </row>
    <row r="14" spans="1:28" ht="15.75" customHeight="1" x14ac:dyDescent="0.3">
      <c r="A14" s="13" t="str">
        <f>'[1]TOTALE AREA TERZA'!A12</f>
        <v>Funzionario della prof.pedagogica</v>
      </c>
      <c r="B14" s="13"/>
      <c r="C14" s="14">
        <v>4</v>
      </c>
      <c r="D14" s="14">
        <v>4</v>
      </c>
      <c r="E14" s="14">
        <v>6</v>
      </c>
      <c r="F14" s="14">
        <v>3</v>
      </c>
      <c r="G14" s="14">
        <v>4</v>
      </c>
      <c r="H14" s="14">
        <v>5</v>
      </c>
      <c r="I14" s="14">
        <v>3</v>
      </c>
      <c r="J14" s="14">
        <v>4</v>
      </c>
      <c r="K14" s="14">
        <v>10</v>
      </c>
      <c r="L14" s="14"/>
      <c r="M14" s="14">
        <v>3</v>
      </c>
      <c r="N14" s="14">
        <v>4</v>
      </c>
      <c r="O14" s="14">
        <v>3</v>
      </c>
      <c r="P14" s="14">
        <v>6</v>
      </c>
      <c r="Q14" s="14">
        <v>4</v>
      </c>
      <c r="R14" s="14">
        <v>5</v>
      </c>
      <c r="S14" s="14">
        <v>2</v>
      </c>
      <c r="T14" s="14">
        <v>3</v>
      </c>
      <c r="U14" s="14">
        <v>2</v>
      </c>
      <c r="V14" s="14">
        <v>4</v>
      </c>
      <c r="W14" s="14">
        <v>5</v>
      </c>
      <c r="X14" s="14">
        <v>8</v>
      </c>
      <c r="Y14" s="14">
        <v>8</v>
      </c>
      <c r="Z14" s="14">
        <v>4</v>
      </c>
      <c r="AA14" s="14">
        <v>2</v>
      </c>
      <c r="AB14" s="14">
        <f t="shared" si="15"/>
        <v>106</v>
      </c>
    </row>
    <row r="15" spans="1:28" ht="15.75" customHeight="1" x14ac:dyDescent="0.3">
      <c r="A15" s="13" t="str">
        <f>'[1]TOTALE AREA TERZA'!A13</f>
        <v>Funzionario contabile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>
        <f t="shared" si="15"/>
        <v>0</v>
      </c>
    </row>
    <row r="16" spans="1:28" ht="15.75" customHeight="1" x14ac:dyDescent="0.3">
      <c r="A16" s="13" t="str">
        <f>'[1]TOTALE AREA TERZA'!A14</f>
        <v>Funzionario dell'Organizzazione e delle relazioni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>
        <f t="shared" si="15"/>
        <v>0</v>
      </c>
    </row>
    <row r="17" spans="1:28" ht="15.75" customHeight="1" x14ac:dyDescent="0.3">
      <c r="A17" s="13" t="str">
        <f>'[1]TOTALE AREA TERZA'!A15</f>
        <v>Funzionario amministrativo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f t="shared" si="15"/>
        <v>0</v>
      </c>
    </row>
    <row r="18" spans="1:28" ht="15.75" customHeight="1" x14ac:dyDescent="0.3">
      <c r="A18" s="13" t="str">
        <f>'[1]TOTALE AREA TERZA'!A16</f>
        <v>Funzionario tecnico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>
        <f t="shared" si="15"/>
        <v>0</v>
      </c>
    </row>
    <row r="19" spans="1:28" ht="15.75" customHeight="1" x14ac:dyDescent="0.3">
      <c r="A19" s="13" t="str">
        <f>'[1]TOTALE AREA TERZA'!A17</f>
        <v>Funzionario informatico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>
        <f t="shared" si="15"/>
        <v>0</v>
      </c>
    </row>
    <row r="20" spans="1:28" ht="15.75" customHeight="1" x14ac:dyDescent="0.3">
      <c r="A20" s="13" t="str">
        <f>'[1]TOTALE AREA TERZA'!A18</f>
        <v>Funzionario linguistico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>
        <f t="shared" si="15"/>
        <v>0</v>
      </c>
    </row>
    <row r="21" spans="1:28" ht="15.75" customHeight="1" x14ac:dyDescent="0.3">
      <c r="A21" s="13" t="str">
        <f>'[1]TOTALE AREA TERZA'!A19</f>
        <v>Funzionario statistico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>
        <f t="shared" si="15"/>
        <v>0</v>
      </c>
    </row>
    <row r="22" spans="1:28" ht="15.75" customHeight="1" thickBot="1" x14ac:dyDescent="0.35">
      <c r="A22" s="19" t="str">
        <f>'[1]TOTALE AREA TERZA'!A20</f>
        <v xml:space="preserve">Psicologo 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4">
        <f t="shared" si="15"/>
        <v>0</v>
      </c>
    </row>
    <row r="23" spans="1:28" ht="18.75" customHeight="1" thickBot="1" x14ac:dyDescent="0.35">
      <c r="A23" s="45" t="s">
        <v>6</v>
      </c>
      <c r="B23" s="46"/>
      <c r="C23" s="12">
        <f t="shared" ref="C23" si="16">SUM(C12:C22)</f>
        <v>4</v>
      </c>
      <c r="D23" s="20">
        <f t="shared" ref="D23" si="17">SUM(D12:D22)</f>
        <v>4</v>
      </c>
      <c r="E23" s="20">
        <f t="shared" ref="E23" si="18">SUM(E12:E22)</f>
        <v>6</v>
      </c>
      <c r="F23" s="20">
        <f t="shared" ref="F23" si="19">SUM(F12:F22)</f>
        <v>3</v>
      </c>
      <c r="G23" s="20">
        <f t="shared" ref="G23" si="20">SUM(G12:G22)</f>
        <v>4</v>
      </c>
      <c r="H23" s="20">
        <f t="shared" ref="H23" si="21">SUM(H12:H22)</f>
        <v>5</v>
      </c>
      <c r="I23" s="20">
        <f t="shared" ref="I23" si="22">SUM(I12:I22)</f>
        <v>3</v>
      </c>
      <c r="J23" s="20">
        <f t="shared" ref="J23" si="23">SUM(J12:J22)</f>
        <v>4</v>
      </c>
      <c r="K23" s="20">
        <f t="shared" ref="K23:M23" si="24">SUM(K12:K22)</f>
        <v>10</v>
      </c>
      <c r="L23" s="42">
        <f t="shared" si="24"/>
        <v>0</v>
      </c>
      <c r="M23" s="42">
        <f t="shared" si="24"/>
        <v>3</v>
      </c>
      <c r="N23" s="20">
        <f t="shared" ref="N23" si="25">SUM(N12:N22)</f>
        <v>4</v>
      </c>
      <c r="O23" s="20">
        <f t="shared" ref="O23" si="26">SUM(O12:O22)</f>
        <v>3</v>
      </c>
      <c r="P23" s="20">
        <f t="shared" ref="P23" si="27">SUM(P12:P22)</f>
        <v>6</v>
      </c>
      <c r="Q23" s="20">
        <f t="shared" ref="Q23" si="28">SUM(Q12:Q22)</f>
        <v>4</v>
      </c>
      <c r="R23" s="20">
        <f t="shared" ref="R23" si="29">SUM(R12:R22)</f>
        <v>5</v>
      </c>
      <c r="S23" s="20">
        <f t="shared" ref="S23" si="30">SUM(S12:S22)</f>
        <v>2</v>
      </c>
      <c r="T23" s="20">
        <f t="shared" ref="T23" si="31">SUM(T12:T22)</f>
        <v>3</v>
      </c>
      <c r="U23" s="20">
        <f t="shared" ref="U23" si="32">SUM(U12:U22)</f>
        <v>2</v>
      </c>
      <c r="V23" s="20">
        <f t="shared" ref="V23" si="33">SUM(V12:V22)</f>
        <v>4</v>
      </c>
      <c r="W23" s="20">
        <f t="shared" ref="W23" si="34">SUM(W12:W22)</f>
        <v>5</v>
      </c>
      <c r="X23" s="20">
        <f t="shared" ref="X23" si="35">SUM(X12:X22)</f>
        <v>8</v>
      </c>
      <c r="Y23" s="20">
        <f t="shared" ref="Y23" si="36">SUM(Y12:Y22)</f>
        <v>8</v>
      </c>
      <c r="Z23" s="20">
        <f t="shared" ref="Z23" si="37">SUM(Z12:Z22)</f>
        <v>4</v>
      </c>
      <c r="AA23" s="20">
        <f t="shared" ref="AA23:AB23" si="38">SUM(AA12:AA22)</f>
        <v>2</v>
      </c>
      <c r="AB23" s="33">
        <f t="shared" si="38"/>
        <v>106</v>
      </c>
    </row>
    <row r="25" spans="1:28" x14ac:dyDescent="0.3">
      <c r="A25" s="15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x14ac:dyDescent="0.3">
      <c r="A26" s="13" t="str">
        <f>'[1]AREE SECONDA - PRIMA'!A10</f>
        <v>Assistente di area pedagogica</v>
      </c>
      <c r="B26" s="13"/>
      <c r="C26" s="14">
        <v>1</v>
      </c>
      <c r="D26" s="14">
        <v>2</v>
      </c>
      <c r="E26" s="14">
        <v>1</v>
      </c>
      <c r="F26" s="14">
        <v>1</v>
      </c>
      <c r="G26" s="14">
        <v>1</v>
      </c>
      <c r="H26" s="14">
        <v>2</v>
      </c>
      <c r="I26" s="14">
        <v>1</v>
      </c>
      <c r="J26" s="14">
        <v>1</v>
      </c>
      <c r="K26" s="14">
        <v>2</v>
      </c>
      <c r="L26" s="14"/>
      <c r="M26" s="14">
        <v>1</v>
      </c>
      <c r="N26" s="14">
        <v>1</v>
      </c>
      <c r="O26" s="14">
        <v>1</v>
      </c>
      <c r="P26" s="14">
        <v>1</v>
      </c>
      <c r="Q26" s="14">
        <v>1</v>
      </c>
      <c r="R26" s="14">
        <v>1</v>
      </c>
      <c r="S26" s="14">
        <v>2</v>
      </c>
      <c r="T26" s="14">
        <v>2</v>
      </c>
      <c r="U26" s="14">
        <v>1</v>
      </c>
      <c r="V26" s="14">
        <v>2</v>
      </c>
      <c r="W26" s="14">
        <v>2</v>
      </c>
      <c r="X26" s="14">
        <v>1</v>
      </c>
      <c r="Y26" s="14">
        <v>1</v>
      </c>
      <c r="Z26" s="14">
        <v>1</v>
      </c>
      <c r="AA26" s="14">
        <v>1</v>
      </c>
      <c r="AB26" s="14">
        <f t="shared" ref="AB26:AB32" si="39">SUM(C26:AA26)</f>
        <v>31</v>
      </c>
    </row>
    <row r="27" spans="1:28" x14ac:dyDescent="0.3">
      <c r="A27" s="13" t="str">
        <f>'[1]AREE SECONDA - PRIMA'!A11</f>
        <v>Contabile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f t="shared" si="39"/>
        <v>0</v>
      </c>
    </row>
    <row r="28" spans="1:28" x14ac:dyDescent="0.3">
      <c r="A28" s="13" t="str">
        <f>'[1]AREE SECONDA - PRIMA'!A12</f>
        <v>Assistente amministrativo</v>
      </c>
      <c r="B28" s="13"/>
      <c r="C28" s="14">
        <v>1</v>
      </c>
      <c r="D28" s="14">
        <v>2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2</v>
      </c>
      <c r="L28" s="14"/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f t="shared" si="39"/>
        <v>26</v>
      </c>
    </row>
    <row r="29" spans="1:28" x14ac:dyDescent="0.3">
      <c r="A29" s="13" t="str">
        <f>'[1]AREE SECONDA - PRIMA'!A13</f>
        <v>Assistente tecnico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14"/>
      <c r="W29" s="14"/>
      <c r="X29" s="14"/>
      <c r="Y29" s="14"/>
      <c r="Z29" s="14"/>
      <c r="AA29" s="14"/>
      <c r="AB29" s="14">
        <f t="shared" si="39"/>
        <v>1</v>
      </c>
    </row>
    <row r="30" spans="1:28" x14ac:dyDescent="0.3">
      <c r="A30" s="13" t="str">
        <f>'[1]AREE SECONDA - PRIMA'!A14</f>
        <v>Assistente informatico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>
        <f t="shared" si="39"/>
        <v>0</v>
      </c>
    </row>
    <row r="31" spans="1:28" x14ac:dyDescent="0.3">
      <c r="A31" s="13" t="str">
        <f>'[1]AREE SECONDA - PRIMA'!A15</f>
        <v>Operatore</v>
      </c>
      <c r="B31" s="13"/>
      <c r="C31" s="14"/>
      <c r="D31" s="14">
        <v>1</v>
      </c>
      <c r="E31" s="14">
        <v>1</v>
      </c>
      <c r="F31" s="14"/>
      <c r="G31" s="14"/>
      <c r="H31" s="14">
        <v>1</v>
      </c>
      <c r="I31" s="14"/>
      <c r="J31" s="14"/>
      <c r="K31" s="14">
        <v>1</v>
      </c>
      <c r="L31" s="14"/>
      <c r="M31" s="14"/>
      <c r="N31" s="14"/>
      <c r="O31" s="14"/>
      <c r="P31" s="14">
        <v>1</v>
      </c>
      <c r="Q31" s="14"/>
      <c r="R31" s="14">
        <v>1</v>
      </c>
      <c r="S31" s="14"/>
      <c r="T31" s="14">
        <v>1</v>
      </c>
      <c r="U31" s="14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/>
      <c r="AB31" s="14">
        <f t="shared" si="39"/>
        <v>12</v>
      </c>
    </row>
    <row r="32" spans="1:28" ht="16.2" thickBot="1" x14ac:dyDescent="0.35">
      <c r="A32" s="19" t="str">
        <f>'[1]AREE SECONDA - PRIMA'!A16</f>
        <v>Conducente di automezzi</v>
      </c>
      <c r="B32" s="19"/>
      <c r="C32" s="21"/>
      <c r="D32" s="21"/>
      <c r="E32" s="21"/>
      <c r="F32" s="21"/>
      <c r="G32" s="21"/>
      <c r="H32" s="21"/>
      <c r="I32" s="21"/>
      <c r="J32" s="21"/>
      <c r="K32" s="21">
        <v>1</v>
      </c>
      <c r="L32" s="21"/>
      <c r="M32" s="21"/>
      <c r="N32" s="21"/>
      <c r="O32" s="21"/>
      <c r="P32" s="21">
        <v>1</v>
      </c>
      <c r="Q32" s="21">
        <v>1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14">
        <f t="shared" si="39"/>
        <v>3</v>
      </c>
    </row>
    <row r="33" spans="1:28" ht="16.2" thickBot="1" x14ac:dyDescent="0.35">
      <c r="A33" s="45" t="s">
        <v>7</v>
      </c>
      <c r="B33" s="46"/>
      <c r="C33" s="12">
        <f>SUM(C26:C32)</f>
        <v>2</v>
      </c>
      <c r="D33" s="20">
        <f t="shared" ref="D33:N33" si="40">SUM(D26:D32)</f>
        <v>5</v>
      </c>
      <c r="E33" s="20">
        <f t="shared" si="40"/>
        <v>3</v>
      </c>
      <c r="F33" s="20">
        <f t="shared" si="40"/>
        <v>2</v>
      </c>
      <c r="G33" s="20">
        <f t="shared" si="40"/>
        <v>2</v>
      </c>
      <c r="H33" s="20">
        <f t="shared" si="40"/>
        <v>4</v>
      </c>
      <c r="I33" s="20">
        <f t="shared" si="40"/>
        <v>2</v>
      </c>
      <c r="J33" s="20">
        <f t="shared" si="40"/>
        <v>2</v>
      </c>
      <c r="K33" s="20">
        <f t="shared" si="40"/>
        <v>6</v>
      </c>
      <c r="L33" s="42">
        <f t="shared" si="40"/>
        <v>0</v>
      </c>
      <c r="M33" s="42">
        <f t="shared" si="40"/>
        <v>2</v>
      </c>
      <c r="N33" s="20">
        <f t="shared" si="40"/>
        <v>2</v>
      </c>
      <c r="O33" s="20">
        <f t="shared" ref="O33" si="41">SUM(O26:O32)</f>
        <v>2</v>
      </c>
      <c r="P33" s="20">
        <f t="shared" ref="P33" si="42">SUM(P26:P32)</f>
        <v>4</v>
      </c>
      <c r="Q33" s="20">
        <f t="shared" ref="Q33" si="43">SUM(Q26:Q32)</f>
        <v>3</v>
      </c>
      <c r="R33" s="20">
        <f t="shared" ref="R33" si="44">SUM(R26:R32)</f>
        <v>3</v>
      </c>
      <c r="S33" s="20">
        <f t="shared" ref="S33" si="45">SUM(S26:S32)</f>
        <v>3</v>
      </c>
      <c r="T33" s="20">
        <f t="shared" ref="T33" si="46">SUM(T26:T32)</f>
        <v>4</v>
      </c>
      <c r="U33" s="20">
        <f t="shared" ref="U33" si="47">SUM(U26:U32)</f>
        <v>3</v>
      </c>
      <c r="V33" s="20">
        <f t="shared" ref="V33" si="48">SUM(V26:V32)</f>
        <v>4</v>
      </c>
      <c r="W33" s="20">
        <f t="shared" ref="W33" si="49">SUM(W26:W32)</f>
        <v>4</v>
      </c>
      <c r="X33" s="20">
        <f t="shared" ref="X33" si="50">SUM(X26:X32)</f>
        <v>3</v>
      </c>
      <c r="Y33" s="20">
        <f t="shared" ref="Y33" si="51">SUM(Y26:Y32)</f>
        <v>3</v>
      </c>
      <c r="Z33" s="20">
        <f t="shared" ref="Z33" si="52">SUM(Z26:Z32)</f>
        <v>3</v>
      </c>
      <c r="AA33" s="20">
        <f t="shared" ref="AA33:AB33" si="53">SUM(AA26:AA32)</f>
        <v>2</v>
      </c>
      <c r="AB33" s="33">
        <f t="shared" si="53"/>
        <v>73</v>
      </c>
    </row>
    <row r="35" spans="1:28" x14ac:dyDescent="0.3">
      <c r="A35" s="15" t="s">
        <v>25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6.2" thickBot="1" x14ac:dyDescent="0.35">
      <c r="A36" s="19" t="str">
        <f>'[1]AREE SECONDA - PRIMA'!A23</f>
        <v>Ausiliario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1">
        <v>2</v>
      </c>
      <c r="Q36" s="19"/>
      <c r="R36" s="19"/>
      <c r="S36" s="19"/>
      <c r="T36" s="19"/>
      <c r="U36" s="19"/>
      <c r="V36" s="19"/>
      <c r="W36" s="19"/>
      <c r="X36" s="21">
        <v>1</v>
      </c>
      <c r="Y36" s="19"/>
      <c r="Z36" s="19"/>
      <c r="AA36" s="19"/>
      <c r="AB36" s="14">
        <f t="shared" ref="AB36" si="54">SUM(C36:AA36)</f>
        <v>3</v>
      </c>
    </row>
    <row r="37" spans="1:28" ht="16.2" thickBot="1" x14ac:dyDescent="0.35">
      <c r="A37" s="45" t="s">
        <v>8</v>
      </c>
      <c r="B37" s="46"/>
      <c r="C37" s="12">
        <f>C36</f>
        <v>0</v>
      </c>
      <c r="D37" s="12">
        <f t="shared" ref="D37:N37" si="55">D36</f>
        <v>0</v>
      </c>
      <c r="E37" s="12">
        <f t="shared" si="55"/>
        <v>0</v>
      </c>
      <c r="F37" s="12">
        <f t="shared" si="55"/>
        <v>0</v>
      </c>
      <c r="G37" s="12">
        <f t="shared" si="55"/>
        <v>0</v>
      </c>
      <c r="H37" s="12">
        <f t="shared" si="55"/>
        <v>0</v>
      </c>
      <c r="I37" s="12">
        <f t="shared" si="55"/>
        <v>0</v>
      </c>
      <c r="J37" s="12">
        <f t="shared" si="55"/>
        <v>0</v>
      </c>
      <c r="K37" s="12">
        <f t="shared" si="55"/>
        <v>0</v>
      </c>
      <c r="L37" s="12">
        <f t="shared" si="55"/>
        <v>0</v>
      </c>
      <c r="M37" s="12">
        <f t="shared" si="55"/>
        <v>0</v>
      </c>
      <c r="N37" s="12">
        <f t="shared" si="55"/>
        <v>0</v>
      </c>
      <c r="O37" s="12">
        <f t="shared" ref="O37" si="56">O36</f>
        <v>0</v>
      </c>
      <c r="P37" s="12">
        <f t="shared" ref="P37" si="57">P36</f>
        <v>2</v>
      </c>
      <c r="Q37" s="12">
        <f t="shared" ref="Q37" si="58">Q36</f>
        <v>0</v>
      </c>
      <c r="R37" s="12">
        <f t="shared" ref="R37" si="59">R36</f>
        <v>0</v>
      </c>
      <c r="S37" s="12">
        <f t="shared" ref="S37" si="60">S36</f>
        <v>0</v>
      </c>
      <c r="T37" s="12">
        <f t="shared" ref="T37" si="61">T36</f>
        <v>0</v>
      </c>
      <c r="U37" s="12">
        <f t="shared" ref="U37" si="62">U36</f>
        <v>0</v>
      </c>
      <c r="V37" s="12">
        <f t="shared" ref="V37" si="63">V36</f>
        <v>0</v>
      </c>
      <c r="W37" s="12">
        <f t="shared" ref="W37" si="64">W36</f>
        <v>0</v>
      </c>
      <c r="X37" s="12">
        <f t="shared" ref="X37" si="65">X36</f>
        <v>1</v>
      </c>
      <c r="Y37" s="12">
        <f t="shared" ref="Y37" si="66">Y36</f>
        <v>0</v>
      </c>
      <c r="Z37" s="12">
        <f t="shared" ref="Z37" si="67">Z36</f>
        <v>0</v>
      </c>
      <c r="AA37" s="12">
        <f t="shared" ref="AA37:AB37" si="68">AA36</f>
        <v>0</v>
      </c>
      <c r="AB37" s="12">
        <f t="shared" si="68"/>
        <v>3</v>
      </c>
    </row>
    <row r="39" spans="1:28" s="4" customFormat="1" ht="13.5" customHeight="1" thickBot="1" x14ac:dyDescent="0.35">
      <c r="A39" s="3"/>
      <c r="C39" s="3"/>
      <c r="D39" s="3"/>
    </row>
    <row r="40" spans="1:28" ht="20.25" customHeight="1" thickBot="1" x14ac:dyDescent="0.35">
      <c r="A40" s="45" t="s">
        <v>9</v>
      </c>
      <c r="B40" s="46"/>
      <c r="C40" s="12">
        <f>C37+C33+C23</f>
        <v>6</v>
      </c>
      <c r="D40" s="12">
        <f t="shared" ref="D40:AB40" si="69">D37+D33+D23</f>
        <v>9</v>
      </c>
      <c r="E40" s="12">
        <f t="shared" si="69"/>
        <v>9</v>
      </c>
      <c r="F40" s="12">
        <f t="shared" si="69"/>
        <v>5</v>
      </c>
      <c r="G40" s="12">
        <f t="shared" si="69"/>
        <v>6</v>
      </c>
      <c r="H40" s="12">
        <f t="shared" si="69"/>
        <v>9</v>
      </c>
      <c r="I40" s="12">
        <f t="shared" si="69"/>
        <v>5</v>
      </c>
      <c r="J40" s="12">
        <f t="shared" si="69"/>
        <v>6</v>
      </c>
      <c r="K40" s="12">
        <f t="shared" si="69"/>
        <v>16</v>
      </c>
      <c r="L40" s="12">
        <f t="shared" si="69"/>
        <v>0</v>
      </c>
      <c r="M40" s="12">
        <f t="shared" si="69"/>
        <v>5</v>
      </c>
      <c r="N40" s="12">
        <f t="shared" si="69"/>
        <v>6</v>
      </c>
      <c r="O40" s="12">
        <f t="shared" si="69"/>
        <v>5</v>
      </c>
      <c r="P40" s="12">
        <f t="shared" si="69"/>
        <v>12</v>
      </c>
      <c r="Q40" s="12">
        <f t="shared" si="69"/>
        <v>7</v>
      </c>
      <c r="R40" s="12">
        <f t="shared" si="69"/>
        <v>8</v>
      </c>
      <c r="S40" s="12">
        <f t="shared" si="69"/>
        <v>5</v>
      </c>
      <c r="T40" s="12">
        <f t="shared" si="69"/>
        <v>7</v>
      </c>
      <c r="U40" s="12">
        <f t="shared" si="69"/>
        <v>5</v>
      </c>
      <c r="V40" s="12">
        <f t="shared" si="69"/>
        <v>8</v>
      </c>
      <c r="W40" s="12">
        <f t="shared" si="69"/>
        <v>9</v>
      </c>
      <c r="X40" s="12">
        <f t="shared" si="69"/>
        <v>12</v>
      </c>
      <c r="Y40" s="12">
        <f t="shared" si="69"/>
        <v>11</v>
      </c>
      <c r="Z40" s="12">
        <f t="shared" si="69"/>
        <v>7</v>
      </c>
      <c r="AA40" s="12">
        <f t="shared" si="69"/>
        <v>4</v>
      </c>
      <c r="AB40" s="12">
        <f t="shared" si="69"/>
        <v>182</v>
      </c>
    </row>
    <row r="41" spans="1:28" ht="13.5" customHeight="1" thickBot="1" x14ac:dyDescent="0.35">
      <c r="A41" s="5" t="s">
        <v>104</v>
      </c>
      <c r="C41" s="3"/>
      <c r="D41" s="3"/>
    </row>
    <row r="42" spans="1:28" ht="20.25" customHeight="1" thickBot="1" x14ac:dyDescent="0.35">
      <c r="A42" s="45" t="s">
        <v>10</v>
      </c>
      <c r="B42" s="46"/>
      <c r="C42" s="12">
        <f>C40+C7</f>
        <v>6</v>
      </c>
      <c r="D42" s="12">
        <f t="shared" ref="D42:AB42" si="70">D40+D7</f>
        <v>9</v>
      </c>
      <c r="E42" s="12">
        <f t="shared" si="70"/>
        <v>9</v>
      </c>
      <c r="F42" s="12">
        <f t="shared" si="70"/>
        <v>5</v>
      </c>
      <c r="G42" s="12">
        <f t="shared" si="70"/>
        <v>6</v>
      </c>
      <c r="H42" s="12">
        <f t="shared" si="70"/>
        <v>9</v>
      </c>
      <c r="I42" s="12">
        <f t="shared" si="70"/>
        <v>5</v>
      </c>
      <c r="J42" s="12">
        <f t="shared" si="70"/>
        <v>6</v>
      </c>
      <c r="K42" s="12">
        <f t="shared" si="70"/>
        <v>16</v>
      </c>
      <c r="L42" s="12">
        <f t="shared" si="70"/>
        <v>0</v>
      </c>
      <c r="M42" s="12">
        <f t="shared" si="70"/>
        <v>5</v>
      </c>
      <c r="N42" s="12">
        <f t="shared" si="70"/>
        <v>6</v>
      </c>
      <c r="O42" s="12">
        <f t="shared" si="70"/>
        <v>5</v>
      </c>
      <c r="P42" s="12">
        <f t="shared" si="70"/>
        <v>12</v>
      </c>
      <c r="Q42" s="12">
        <f t="shared" si="70"/>
        <v>7</v>
      </c>
      <c r="R42" s="12">
        <f t="shared" si="70"/>
        <v>8</v>
      </c>
      <c r="S42" s="12">
        <f t="shared" si="70"/>
        <v>5</v>
      </c>
      <c r="T42" s="12">
        <f t="shared" si="70"/>
        <v>7</v>
      </c>
      <c r="U42" s="12">
        <f t="shared" si="70"/>
        <v>5</v>
      </c>
      <c r="V42" s="12">
        <f t="shared" si="70"/>
        <v>8</v>
      </c>
      <c r="W42" s="12">
        <f t="shared" si="70"/>
        <v>9</v>
      </c>
      <c r="X42" s="12">
        <f t="shared" si="70"/>
        <v>12</v>
      </c>
      <c r="Y42" s="12">
        <f t="shared" si="70"/>
        <v>11</v>
      </c>
      <c r="Z42" s="12">
        <f t="shared" si="70"/>
        <v>7</v>
      </c>
      <c r="AA42" s="12">
        <f t="shared" si="70"/>
        <v>4</v>
      </c>
      <c r="AB42" s="12">
        <f t="shared" si="70"/>
        <v>182</v>
      </c>
    </row>
    <row r="44" spans="1:28" x14ac:dyDescent="0.3">
      <c r="A44" s="26"/>
    </row>
    <row r="46" spans="1:28" x14ac:dyDescent="0.3">
      <c r="A46" s="25"/>
    </row>
  </sheetData>
  <mergeCells count="8"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15748031496062992" right="0.15748031496062992" top="0.23622047244094491" bottom="0.23622047244094491" header="0.15748031496062992" footer="0.15748031496062992"/>
  <pageSetup paperSize="9" scale="70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3" workbookViewId="0">
      <selection activeCell="D17" sqref="D17"/>
    </sheetView>
  </sheetViews>
  <sheetFormatPr defaultRowHeight="15.6" x14ac:dyDescent="0.3"/>
  <cols>
    <col min="1" max="1" width="50.5" customWidth="1"/>
    <col min="2" max="2" width="9.765625E-2" hidden="1" customWidth="1"/>
    <col min="3" max="3" width="12.796875" customWidth="1"/>
    <col min="4" max="4" width="10.69921875" customWidth="1"/>
    <col min="5" max="5" width="11.59765625" customWidth="1"/>
    <col min="6" max="6" width="12" customWidth="1"/>
    <col min="7" max="7" width="13.296875" customWidth="1"/>
    <col min="8" max="8" width="12" customWidth="1"/>
  </cols>
  <sheetData>
    <row r="1" spans="1:9" ht="30.75" customHeight="1" x14ac:dyDescent="0.3">
      <c r="A1" s="8" t="s">
        <v>112</v>
      </c>
      <c r="B1" s="11"/>
      <c r="C1" s="11"/>
    </row>
    <row r="2" spans="1:9" ht="27.6" x14ac:dyDescent="0.3">
      <c r="A2" s="47" t="s">
        <v>0</v>
      </c>
      <c r="B2" s="48"/>
      <c r="C2" s="24" t="s">
        <v>113</v>
      </c>
      <c r="D2" s="24" t="s">
        <v>114</v>
      </c>
      <c r="E2" s="24" t="s">
        <v>115</v>
      </c>
      <c r="F2" s="24" t="s">
        <v>116</v>
      </c>
      <c r="G2" s="24" t="s">
        <v>117</v>
      </c>
      <c r="H2" s="24" t="s">
        <v>98</v>
      </c>
      <c r="I2" t="s">
        <v>97</v>
      </c>
    </row>
    <row r="3" spans="1:9" x14ac:dyDescent="0.3">
      <c r="A3" s="13" t="s">
        <v>1</v>
      </c>
      <c r="B3" s="13"/>
      <c r="C3" s="13"/>
      <c r="D3" s="13"/>
      <c r="E3" s="13"/>
      <c r="F3" s="13"/>
      <c r="G3" s="13"/>
      <c r="H3" s="14">
        <f>SUM(C3:G3)</f>
        <v>0</v>
      </c>
    </row>
    <row r="4" spans="1:9" x14ac:dyDescent="0.3">
      <c r="A4" s="13" t="s">
        <v>2</v>
      </c>
      <c r="B4" s="13"/>
      <c r="C4" s="13"/>
      <c r="D4" s="13"/>
      <c r="E4" s="13"/>
      <c r="F4" s="13"/>
      <c r="G4" s="13"/>
      <c r="H4" s="14">
        <f>SUM(C4:G4)</f>
        <v>0</v>
      </c>
    </row>
    <row r="5" spans="1:9" x14ac:dyDescent="0.3">
      <c r="A5" s="13" t="s">
        <v>3</v>
      </c>
      <c r="B5" s="13"/>
      <c r="C5" s="14"/>
      <c r="D5" s="14"/>
      <c r="E5" s="14"/>
      <c r="F5" s="14"/>
      <c r="G5" s="14"/>
      <c r="H5" s="14">
        <f>SUM(C5:G5)</f>
        <v>0</v>
      </c>
    </row>
    <row r="6" spans="1:9" x14ac:dyDescent="0.3">
      <c r="A6" s="13" t="s">
        <v>4</v>
      </c>
      <c r="B6" s="13"/>
      <c r="C6" s="14"/>
      <c r="D6" s="14"/>
      <c r="E6" s="14"/>
      <c r="F6" s="14"/>
      <c r="G6" s="14"/>
      <c r="H6" s="14">
        <f>SUM(C6:G6)</f>
        <v>0</v>
      </c>
    </row>
    <row r="7" spans="1:9" x14ac:dyDescent="0.3">
      <c r="A7" s="56" t="s">
        <v>5</v>
      </c>
      <c r="B7" s="56"/>
      <c r="C7" s="15">
        <f>SUM(C3:C6)</f>
        <v>0</v>
      </c>
      <c r="D7" s="15">
        <f t="shared" ref="D7:E7" si="0">SUM(D3:D6)</f>
        <v>0</v>
      </c>
      <c r="E7" s="15">
        <f t="shared" si="0"/>
        <v>0</v>
      </c>
      <c r="F7" s="15">
        <f>SUM(F3:F6)</f>
        <v>0</v>
      </c>
      <c r="G7" s="15">
        <f>SUM(G3:G6)</f>
        <v>0</v>
      </c>
      <c r="H7" s="39">
        <f t="shared" ref="H7" si="1">SUM(H3:H6)</f>
        <v>0</v>
      </c>
    </row>
    <row r="10" spans="1:9" ht="27.6" x14ac:dyDescent="0.3">
      <c r="A10" s="47" t="s">
        <v>22</v>
      </c>
      <c r="B10" s="48"/>
      <c r="C10" s="24" t="s">
        <v>113</v>
      </c>
      <c r="D10" s="24" t="s">
        <v>114</v>
      </c>
      <c r="E10" s="24" t="s">
        <v>115</v>
      </c>
      <c r="F10" s="24" t="s">
        <v>116</v>
      </c>
      <c r="G10" s="24" t="s">
        <v>117</v>
      </c>
      <c r="H10" s="24" t="s">
        <v>98</v>
      </c>
    </row>
    <row r="11" spans="1:9" s="7" customFormat="1" x14ac:dyDescent="0.3">
      <c r="A11" s="16" t="s">
        <v>23</v>
      </c>
      <c r="B11" s="16"/>
      <c r="C11" s="17"/>
      <c r="D11" s="17"/>
      <c r="E11" s="17"/>
      <c r="F11" s="17"/>
      <c r="G11" s="17"/>
      <c r="H11" s="17"/>
    </row>
    <row r="12" spans="1:9" ht="15.75" customHeight="1" x14ac:dyDescent="0.3">
      <c r="A12" s="13" t="str">
        <f>'[1]TOTALE AREA TERZA'!A10</f>
        <v>Direttore</v>
      </c>
      <c r="B12" s="13"/>
      <c r="C12" s="14"/>
      <c r="D12" s="14"/>
      <c r="E12" s="14"/>
      <c r="F12" s="14"/>
      <c r="G12" s="14"/>
      <c r="H12" s="14">
        <f t="shared" ref="H12:H22" si="2">SUM(C12:G12)</f>
        <v>0</v>
      </c>
    </row>
    <row r="13" spans="1:9" ht="15.75" customHeight="1" x14ac:dyDescent="0.3">
      <c r="A13" s="13" t="str">
        <f>'[1]TOTALE AREA TERZA'!A11</f>
        <v>Funzionario della prof.di serv. Soc.</v>
      </c>
      <c r="B13" s="13"/>
      <c r="C13" s="14"/>
      <c r="D13" s="14"/>
      <c r="E13" s="14"/>
      <c r="F13" s="14"/>
      <c r="G13" s="14"/>
      <c r="H13" s="14">
        <f t="shared" si="2"/>
        <v>0</v>
      </c>
    </row>
    <row r="14" spans="1:9" ht="15.75" customHeight="1" x14ac:dyDescent="0.3">
      <c r="A14" s="13" t="str">
        <f>'[1]TOTALE AREA TERZA'!A12</f>
        <v>Funzionario della prof.pedagogica</v>
      </c>
      <c r="B14" s="13"/>
      <c r="C14" s="14">
        <v>4</v>
      </c>
      <c r="D14" s="14">
        <v>4</v>
      </c>
      <c r="E14" s="14">
        <v>2</v>
      </c>
      <c r="F14" s="14">
        <v>2</v>
      </c>
      <c r="G14" s="14">
        <v>4</v>
      </c>
      <c r="H14" s="14">
        <f t="shared" si="2"/>
        <v>16</v>
      </c>
    </row>
    <row r="15" spans="1:9" ht="15.75" customHeight="1" x14ac:dyDescent="0.3">
      <c r="A15" s="13" t="str">
        <f>'[1]TOTALE AREA TERZA'!A13</f>
        <v>Funzionario contabile</v>
      </c>
      <c r="B15" s="13"/>
      <c r="C15" s="14"/>
      <c r="D15" s="14"/>
      <c r="E15" s="14"/>
      <c r="F15" s="14"/>
      <c r="G15" s="14"/>
      <c r="H15" s="14">
        <f t="shared" si="2"/>
        <v>0</v>
      </c>
    </row>
    <row r="16" spans="1:9" ht="15.75" customHeight="1" x14ac:dyDescent="0.3">
      <c r="A16" s="13" t="str">
        <f>'[1]TOTALE AREA TERZA'!A14</f>
        <v>Funzionario dell'Organizzazione e delle relazioni</v>
      </c>
      <c r="B16" s="13"/>
      <c r="C16" s="13"/>
      <c r="D16" s="13"/>
      <c r="E16" s="13"/>
      <c r="F16" s="13"/>
      <c r="G16" s="13"/>
      <c r="H16" s="14">
        <f t="shared" si="2"/>
        <v>0</v>
      </c>
    </row>
    <row r="17" spans="1:8" ht="15.75" customHeight="1" x14ac:dyDescent="0.3">
      <c r="A17" s="13" t="str">
        <f>'[1]TOTALE AREA TERZA'!A15</f>
        <v>Funzionario amministrativo</v>
      </c>
      <c r="B17" s="13"/>
      <c r="C17" s="14"/>
      <c r="D17" s="14"/>
      <c r="E17" s="14"/>
      <c r="F17" s="14"/>
      <c r="G17" s="14"/>
      <c r="H17" s="14">
        <f t="shared" si="2"/>
        <v>0</v>
      </c>
    </row>
    <row r="18" spans="1:8" ht="15.75" customHeight="1" x14ac:dyDescent="0.3">
      <c r="A18" s="13" t="str">
        <f>'[1]TOTALE AREA TERZA'!A16</f>
        <v>Funzionario tecnico</v>
      </c>
      <c r="B18" s="13"/>
      <c r="C18" s="13"/>
      <c r="D18" s="13"/>
      <c r="E18" s="13"/>
      <c r="F18" s="13"/>
      <c r="G18" s="13"/>
      <c r="H18" s="14">
        <f t="shared" si="2"/>
        <v>0</v>
      </c>
    </row>
    <row r="19" spans="1:8" ht="15.75" customHeight="1" x14ac:dyDescent="0.3">
      <c r="A19" s="13" t="str">
        <f>'[1]TOTALE AREA TERZA'!A17</f>
        <v>Funzionario informatico</v>
      </c>
      <c r="B19" s="13"/>
      <c r="C19" s="13"/>
      <c r="D19" s="13"/>
      <c r="E19" s="13"/>
      <c r="F19" s="13"/>
      <c r="G19" s="13"/>
      <c r="H19" s="14">
        <f t="shared" si="2"/>
        <v>0</v>
      </c>
    </row>
    <row r="20" spans="1:8" ht="15.75" customHeight="1" x14ac:dyDescent="0.3">
      <c r="A20" s="13" t="str">
        <f>'[1]TOTALE AREA TERZA'!A18</f>
        <v>Funzionario linguistico</v>
      </c>
      <c r="B20" s="13"/>
      <c r="C20" s="13"/>
      <c r="D20" s="13"/>
      <c r="E20" s="13"/>
      <c r="F20" s="13"/>
      <c r="G20" s="13"/>
      <c r="H20" s="14">
        <f t="shared" si="2"/>
        <v>0</v>
      </c>
    </row>
    <row r="21" spans="1:8" ht="15.75" customHeight="1" x14ac:dyDescent="0.3">
      <c r="A21" s="13" t="str">
        <f>'[1]TOTALE AREA TERZA'!A19</f>
        <v>Funzionario statistico</v>
      </c>
      <c r="B21" s="13"/>
      <c r="C21" s="13"/>
      <c r="D21" s="13"/>
      <c r="E21" s="13"/>
      <c r="F21" s="13"/>
      <c r="G21" s="13"/>
      <c r="H21" s="14">
        <f t="shared" si="2"/>
        <v>0</v>
      </c>
    </row>
    <row r="22" spans="1:8" ht="15.75" customHeight="1" thickBot="1" x14ac:dyDescent="0.35">
      <c r="A22" s="19" t="str">
        <f>'[1]TOTALE AREA TERZA'!A20</f>
        <v xml:space="preserve">Psicologo </v>
      </c>
      <c r="B22" s="19"/>
      <c r="C22" s="19"/>
      <c r="D22" s="19"/>
      <c r="E22" s="19"/>
      <c r="F22" s="19"/>
      <c r="G22" s="19"/>
      <c r="H22" s="14">
        <f t="shared" si="2"/>
        <v>0</v>
      </c>
    </row>
    <row r="23" spans="1:8" ht="18.75" customHeight="1" thickBot="1" x14ac:dyDescent="0.35">
      <c r="A23" s="45" t="s">
        <v>6</v>
      </c>
      <c r="B23" s="51"/>
      <c r="C23" s="12">
        <f>SUM(C12:C22)</f>
        <v>4</v>
      </c>
      <c r="D23" s="12">
        <f t="shared" ref="D23:E23" si="3">SUM(D12:D22)</f>
        <v>4</v>
      </c>
      <c r="E23" s="12">
        <f t="shared" si="3"/>
        <v>2</v>
      </c>
      <c r="F23" s="12">
        <f>SUM(F12:F22)</f>
        <v>2</v>
      </c>
      <c r="G23" s="12">
        <f>SUM(G12:G22)</f>
        <v>4</v>
      </c>
      <c r="H23" s="12">
        <f t="shared" ref="H23" si="4">SUM(H12:H22)</f>
        <v>16</v>
      </c>
    </row>
    <row r="25" spans="1:8" x14ac:dyDescent="0.3">
      <c r="A25" s="15" t="s">
        <v>24</v>
      </c>
      <c r="B25" s="13"/>
      <c r="C25" s="13"/>
      <c r="D25" s="13"/>
      <c r="E25" s="13"/>
      <c r="F25" s="13"/>
      <c r="G25" s="13"/>
      <c r="H25" s="13"/>
    </row>
    <row r="26" spans="1:8" x14ac:dyDescent="0.3">
      <c r="A26" s="13" t="str">
        <f>'[1]AREE SECONDA - PRIMA'!A10</f>
        <v>Assistente di area pedagogica</v>
      </c>
      <c r="B26" s="13"/>
      <c r="C26" s="14">
        <v>2</v>
      </c>
      <c r="D26" s="14">
        <v>8</v>
      </c>
      <c r="E26" s="14">
        <v>2</v>
      </c>
      <c r="F26" s="14">
        <v>2</v>
      </c>
      <c r="G26" s="14">
        <v>4</v>
      </c>
      <c r="H26" s="14">
        <f t="shared" ref="H26:H32" si="5">SUM(C26:G26)</f>
        <v>18</v>
      </c>
    </row>
    <row r="27" spans="1:8" x14ac:dyDescent="0.3">
      <c r="A27" s="13" t="str">
        <f>'[1]AREE SECONDA - PRIMA'!A11</f>
        <v>Contabile</v>
      </c>
      <c r="B27" s="13"/>
      <c r="C27" s="14"/>
      <c r="D27" s="14"/>
      <c r="E27" s="14"/>
      <c r="F27" s="14"/>
      <c r="G27" s="14"/>
      <c r="H27" s="14">
        <f t="shared" si="5"/>
        <v>0</v>
      </c>
    </row>
    <row r="28" spans="1:8" x14ac:dyDescent="0.3">
      <c r="A28" s="13" t="str">
        <f>'[1]AREE SECONDA - PRIMA'!A12</f>
        <v>Assistente amministrativo</v>
      </c>
      <c r="B28" s="13"/>
      <c r="C28" s="14"/>
      <c r="D28" s="14"/>
      <c r="E28" s="14"/>
      <c r="F28" s="14"/>
      <c r="G28" s="14"/>
      <c r="H28" s="14">
        <f t="shared" si="5"/>
        <v>0</v>
      </c>
    </row>
    <row r="29" spans="1:8" x14ac:dyDescent="0.3">
      <c r="A29" s="13" t="str">
        <f>'[1]AREE SECONDA - PRIMA'!A13</f>
        <v>Assistente tecnico</v>
      </c>
      <c r="B29" s="13"/>
      <c r="C29" s="14"/>
      <c r="D29" s="14"/>
      <c r="E29" s="14"/>
      <c r="F29" s="14"/>
      <c r="G29" s="14"/>
      <c r="H29" s="14">
        <f t="shared" si="5"/>
        <v>0</v>
      </c>
    </row>
    <row r="30" spans="1:8" x14ac:dyDescent="0.3">
      <c r="A30" s="13" t="str">
        <f>'[1]AREE SECONDA - PRIMA'!A14</f>
        <v>Assistente informatico</v>
      </c>
      <c r="B30" s="13"/>
      <c r="C30" s="14"/>
      <c r="D30" s="14"/>
      <c r="E30" s="14"/>
      <c r="F30" s="14"/>
      <c r="G30" s="14"/>
      <c r="H30" s="14">
        <f t="shared" si="5"/>
        <v>0</v>
      </c>
    </row>
    <row r="31" spans="1:8" x14ac:dyDescent="0.3">
      <c r="A31" s="13" t="str">
        <f>'[1]AREE SECONDA - PRIMA'!A15</f>
        <v>Operatore</v>
      </c>
      <c r="B31" s="13"/>
      <c r="C31" s="14"/>
      <c r="D31" s="14"/>
      <c r="E31" s="14"/>
      <c r="F31" s="14"/>
      <c r="G31" s="14"/>
      <c r="H31" s="14">
        <f t="shared" si="5"/>
        <v>0</v>
      </c>
    </row>
    <row r="32" spans="1:8" ht="16.2" thickBot="1" x14ac:dyDescent="0.35">
      <c r="A32" s="19" t="str">
        <f>'[1]AREE SECONDA - PRIMA'!A16</f>
        <v>Conducente di automezzi</v>
      </c>
      <c r="B32" s="19"/>
      <c r="C32" s="21"/>
      <c r="D32" s="19"/>
      <c r="E32" s="19"/>
      <c r="F32" s="19"/>
      <c r="G32" s="19"/>
      <c r="H32" s="14">
        <f t="shared" si="5"/>
        <v>0</v>
      </c>
    </row>
    <row r="33" spans="1:8" ht="16.2" thickBot="1" x14ac:dyDescent="0.35">
      <c r="A33" s="45" t="s">
        <v>7</v>
      </c>
      <c r="B33" s="46"/>
      <c r="C33" s="12">
        <f>SUM(C26:C32)</f>
        <v>2</v>
      </c>
      <c r="D33" s="12">
        <f t="shared" ref="D33:E33" si="6">SUM(D26:D32)</f>
        <v>8</v>
      </c>
      <c r="E33" s="12">
        <f t="shared" si="6"/>
        <v>2</v>
      </c>
      <c r="F33" s="12">
        <f>SUM(F26:F32)</f>
        <v>2</v>
      </c>
      <c r="G33" s="12">
        <f>SUM(G26:G32)</f>
        <v>4</v>
      </c>
      <c r="H33" s="12">
        <f t="shared" ref="H33" si="7">SUM(H26:H32)</f>
        <v>18</v>
      </c>
    </row>
    <row r="35" spans="1:8" x14ac:dyDescent="0.3">
      <c r="A35" s="15" t="s">
        <v>25</v>
      </c>
      <c r="B35" s="13"/>
      <c r="C35" s="13"/>
      <c r="D35" s="13"/>
      <c r="E35" s="13"/>
      <c r="F35" s="13"/>
      <c r="G35" s="13"/>
      <c r="H35" s="13"/>
    </row>
    <row r="36" spans="1:8" ht="16.2" thickBot="1" x14ac:dyDescent="0.35">
      <c r="A36" s="19" t="str">
        <f>'[1]AREE SECONDA - PRIMA'!A23</f>
        <v>Ausiliario</v>
      </c>
      <c r="B36" s="19"/>
      <c r="C36" s="19"/>
      <c r="D36" s="19"/>
      <c r="E36" s="21">
        <v>2</v>
      </c>
      <c r="F36" s="19"/>
      <c r="G36" s="21">
        <v>2</v>
      </c>
      <c r="H36" s="14">
        <f>SUM(C36:G36)</f>
        <v>4</v>
      </c>
    </row>
    <row r="37" spans="1:8" ht="16.2" thickBot="1" x14ac:dyDescent="0.35">
      <c r="A37" s="45" t="s">
        <v>8</v>
      </c>
      <c r="B37" s="46"/>
      <c r="C37" s="12">
        <f>C36</f>
        <v>0</v>
      </c>
      <c r="D37" s="12">
        <f t="shared" ref="D37:E37" si="8">D36</f>
        <v>0</v>
      </c>
      <c r="E37" s="12">
        <f t="shared" si="8"/>
        <v>2</v>
      </c>
      <c r="F37" s="12">
        <f>F36</f>
        <v>0</v>
      </c>
      <c r="G37" s="12">
        <f>G36</f>
        <v>2</v>
      </c>
      <c r="H37" s="12">
        <f t="shared" ref="H37" si="9">H36</f>
        <v>4</v>
      </c>
    </row>
    <row r="39" spans="1:8" s="4" customFormat="1" ht="13.5" customHeight="1" thickBot="1" x14ac:dyDescent="0.35">
      <c r="A39" s="3"/>
      <c r="C39" s="3"/>
    </row>
    <row r="40" spans="1:8" ht="20.25" customHeight="1" thickBot="1" x14ac:dyDescent="0.35">
      <c r="A40" s="45" t="s">
        <v>9</v>
      </c>
      <c r="B40" s="46"/>
      <c r="C40" s="12">
        <f>C37+C33+C23</f>
        <v>6</v>
      </c>
      <c r="D40" s="12">
        <f t="shared" ref="D40:H40" si="10">D37+D33+D23</f>
        <v>12</v>
      </c>
      <c r="E40" s="12">
        <f t="shared" si="10"/>
        <v>6</v>
      </c>
      <c r="F40" s="12">
        <f>F37+F33+F23</f>
        <v>4</v>
      </c>
      <c r="G40" s="12">
        <f>G37+G33+G23</f>
        <v>10</v>
      </c>
      <c r="H40" s="12">
        <f t="shared" si="10"/>
        <v>38</v>
      </c>
    </row>
    <row r="41" spans="1:8" ht="13.5" customHeight="1" thickBot="1" x14ac:dyDescent="0.35">
      <c r="A41" s="5"/>
      <c r="C41" s="3"/>
    </row>
    <row r="42" spans="1:8" ht="20.25" customHeight="1" thickBot="1" x14ac:dyDescent="0.35">
      <c r="A42" s="45" t="s">
        <v>10</v>
      </c>
      <c r="B42" s="46"/>
      <c r="C42" s="12">
        <f>C40+C7</f>
        <v>6</v>
      </c>
      <c r="D42" s="12">
        <f t="shared" ref="D42:H42" si="11">D40+D7</f>
        <v>12</v>
      </c>
      <c r="E42" s="12">
        <f t="shared" si="11"/>
        <v>6</v>
      </c>
      <c r="F42" s="12">
        <f>F40+F7</f>
        <v>4</v>
      </c>
      <c r="G42" s="12">
        <f>G40+G7</f>
        <v>10</v>
      </c>
      <c r="H42" s="12">
        <f t="shared" si="11"/>
        <v>38</v>
      </c>
    </row>
  </sheetData>
  <mergeCells count="8"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48" right="0.47" top="0.42" bottom="0.4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4" workbookViewId="0">
      <selection activeCell="E17" sqref="E17"/>
    </sheetView>
  </sheetViews>
  <sheetFormatPr defaultRowHeight="15.6" x14ac:dyDescent="0.3"/>
  <cols>
    <col min="1" max="1" width="60.19921875" customWidth="1"/>
    <col min="2" max="2" width="9.765625E-2" hidden="1" customWidth="1"/>
    <col min="3" max="3" width="16.09765625" customWidth="1"/>
    <col min="4" max="4" width="3.8984375" customWidth="1"/>
  </cols>
  <sheetData>
    <row r="1" spans="1:3" ht="30.75" customHeight="1" x14ac:dyDescent="0.3">
      <c r="A1" s="57" t="s">
        <v>118</v>
      </c>
      <c r="B1" s="57"/>
      <c r="C1" s="57"/>
    </row>
    <row r="2" spans="1:3" x14ac:dyDescent="0.3">
      <c r="A2" s="47" t="s">
        <v>0</v>
      </c>
      <c r="B2" s="48"/>
      <c r="C2" s="1" t="s">
        <v>92</v>
      </c>
    </row>
    <row r="3" spans="1:3" ht="15.75" x14ac:dyDescent="0.25">
      <c r="A3" s="13" t="s">
        <v>1</v>
      </c>
      <c r="B3" s="13"/>
      <c r="C3" s="13">
        <v>2</v>
      </c>
    </row>
    <row r="4" spans="1:3" ht="15.75" x14ac:dyDescent="0.25">
      <c r="A4" s="13" t="s">
        <v>2</v>
      </c>
      <c r="B4" s="13"/>
      <c r="C4" s="13">
        <v>1</v>
      </c>
    </row>
    <row r="5" spans="1:3" ht="15.75" x14ac:dyDescent="0.25">
      <c r="A5" s="13" t="s">
        <v>3</v>
      </c>
      <c r="B5" s="13"/>
      <c r="C5" s="13">
        <v>5</v>
      </c>
    </row>
    <row r="6" spans="1:3" ht="16.2" thickBot="1" x14ac:dyDescent="0.35">
      <c r="A6" s="19" t="s">
        <v>4</v>
      </c>
      <c r="B6" s="19"/>
      <c r="C6" s="19">
        <v>5</v>
      </c>
    </row>
    <row r="7" spans="1:3" ht="18.600000000000001" customHeight="1" thickBot="1" x14ac:dyDescent="0.35">
      <c r="A7" s="49" t="s">
        <v>5</v>
      </c>
      <c r="B7" s="50"/>
      <c r="C7" s="2">
        <f>SUM(C3:C6)</f>
        <v>13</v>
      </c>
    </row>
    <row r="10" spans="1:3" ht="31.2" x14ac:dyDescent="0.3">
      <c r="A10" s="47" t="s">
        <v>22</v>
      </c>
      <c r="B10" s="48"/>
      <c r="C10" s="1" t="s">
        <v>92</v>
      </c>
    </row>
    <row r="11" spans="1:3" s="7" customFormat="1" x14ac:dyDescent="0.3">
      <c r="A11" s="16" t="s">
        <v>23</v>
      </c>
      <c r="B11" s="16"/>
      <c r="C11" s="17"/>
    </row>
    <row r="12" spans="1:3" ht="15.75" customHeight="1" x14ac:dyDescent="0.3">
      <c r="A12" s="13" t="str">
        <f>'[1]TOTALE AREA TERZA'!A10</f>
        <v>Direttore</v>
      </c>
      <c r="B12" s="13"/>
      <c r="C12" s="13">
        <v>8</v>
      </c>
    </row>
    <row r="13" spans="1:3" ht="15.75" customHeight="1" x14ac:dyDescent="0.3">
      <c r="A13" s="13" t="str">
        <f>'[1]TOTALE AREA TERZA'!A11</f>
        <v>Funzionario della prof.di serv. Soc.</v>
      </c>
      <c r="B13" s="13"/>
      <c r="C13" s="13">
        <f>6+6</f>
        <v>12</v>
      </c>
    </row>
    <row r="14" spans="1:3" ht="15.75" customHeight="1" x14ac:dyDescent="0.3">
      <c r="A14" s="13" t="str">
        <f>'[1]TOTALE AREA TERZA'!A12</f>
        <v>Funzionario della prof.pedagogica</v>
      </c>
      <c r="B14" s="13"/>
      <c r="C14" s="13">
        <f>15+1+1</f>
        <v>17</v>
      </c>
    </row>
    <row r="15" spans="1:3" ht="15.75" customHeight="1" x14ac:dyDescent="0.3">
      <c r="A15" s="13" t="str">
        <f>'[1]TOTALE AREA TERZA'!A13</f>
        <v>Funzionario contabile</v>
      </c>
      <c r="B15" s="13"/>
      <c r="C15" s="44">
        <f>4+6</f>
        <v>10</v>
      </c>
    </row>
    <row r="16" spans="1:3" ht="15.75" customHeight="1" x14ac:dyDescent="0.3">
      <c r="A16" s="13" t="str">
        <f>'[1]TOTALE AREA TERZA'!A14</f>
        <v>Funzionario dell'Organizzazione e delle relazioni</v>
      </c>
      <c r="B16" s="13"/>
      <c r="C16" s="13">
        <v>2</v>
      </c>
    </row>
    <row r="17" spans="1:3" ht="15.75" customHeight="1" x14ac:dyDescent="0.3">
      <c r="A17" s="13" t="str">
        <f>'[1]TOTALE AREA TERZA'!A15</f>
        <v>Funzionario amministrativo</v>
      </c>
      <c r="B17" s="13"/>
      <c r="C17" s="44">
        <f>12+4</f>
        <v>16</v>
      </c>
    </row>
    <row r="18" spans="1:3" ht="15.75" customHeight="1" x14ac:dyDescent="0.3">
      <c r="A18" s="13" t="str">
        <f>'[1]TOTALE AREA TERZA'!A16</f>
        <v>Funzionario tecnico</v>
      </c>
      <c r="B18" s="13"/>
      <c r="C18" s="13">
        <f>1+1</f>
        <v>2</v>
      </c>
    </row>
    <row r="19" spans="1:3" ht="15.75" customHeight="1" x14ac:dyDescent="0.3">
      <c r="A19" s="13" t="str">
        <f>'[1]TOTALE AREA TERZA'!A17</f>
        <v>Funzionario informatico</v>
      </c>
      <c r="B19" s="13"/>
      <c r="C19" s="44">
        <v>4</v>
      </c>
    </row>
    <row r="20" spans="1:3" ht="15.75" customHeight="1" x14ac:dyDescent="0.3">
      <c r="A20" s="13" t="str">
        <f>'[1]TOTALE AREA TERZA'!A18</f>
        <v>Funzionario linguistico</v>
      </c>
      <c r="B20" s="13"/>
      <c r="C20" s="13">
        <v>5</v>
      </c>
    </row>
    <row r="21" spans="1:3" ht="15.75" customHeight="1" x14ac:dyDescent="0.3">
      <c r="A21" s="13" t="str">
        <f>'[1]TOTALE AREA TERZA'!A19</f>
        <v>Funzionario statistico</v>
      </c>
      <c r="B21" s="13"/>
      <c r="C21" s="13">
        <v>1</v>
      </c>
    </row>
    <row r="22" spans="1:3" ht="15.75" customHeight="1" thickBot="1" x14ac:dyDescent="0.35">
      <c r="A22" s="19" t="str">
        <f>'[1]TOTALE AREA TERZA'!A20</f>
        <v xml:space="preserve">Psicologo </v>
      </c>
      <c r="B22" s="19"/>
      <c r="C22" s="19"/>
    </row>
    <row r="23" spans="1:3" ht="18.75" customHeight="1" thickBot="1" x14ac:dyDescent="0.35">
      <c r="A23" s="49" t="s">
        <v>6</v>
      </c>
      <c r="B23" s="50"/>
      <c r="C23" s="2">
        <f>SUM(C12:C22)</f>
        <v>77</v>
      </c>
    </row>
    <row r="25" spans="1:3" x14ac:dyDescent="0.3">
      <c r="A25" s="43" t="s">
        <v>24</v>
      </c>
      <c r="B25" s="13"/>
      <c r="C25" s="13"/>
    </row>
    <row r="26" spans="1:3" x14ac:dyDescent="0.3">
      <c r="A26" s="13" t="str">
        <f>'[1]AREE SECONDA - PRIMA'!A10</f>
        <v>Assistente di area pedagogica</v>
      </c>
      <c r="B26" s="13"/>
      <c r="C26" s="13">
        <v>8</v>
      </c>
    </row>
    <row r="27" spans="1:3" x14ac:dyDescent="0.3">
      <c r="A27" s="13" t="str">
        <f>'[1]AREE SECONDA - PRIMA'!A11</f>
        <v>Contabile</v>
      </c>
      <c r="B27" s="13"/>
      <c r="C27" s="13">
        <f>10+1+1</f>
        <v>12</v>
      </c>
    </row>
    <row r="28" spans="1:3" x14ac:dyDescent="0.3">
      <c r="A28" s="13" t="str">
        <f>'[1]AREE SECONDA - PRIMA'!A12</f>
        <v>Assistente amministrativo</v>
      </c>
      <c r="B28" s="13"/>
      <c r="C28" s="13">
        <f>14+4</f>
        <v>18</v>
      </c>
    </row>
    <row r="29" spans="1:3" x14ac:dyDescent="0.3">
      <c r="A29" s="13" t="str">
        <f>'[1]AREE SECONDA - PRIMA'!A13</f>
        <v>Assistente tecnico</v>
      </c>
      <c r="B29" s="13"/>
      <c r="C29" s="13">
        <v>2</v>
      </c>
    </row>
    <row r="30" spans="1:3" x14ac:dyDescent="0.3">
      <c r="A30" s="13" t="str">
        <f>'[1]AREE SECONDA - PRIMA'!A14</f>
        <v>Assistente informatico</v>
      </c>
      <c r="B30" s="13"/>
      <c r="C30" s="13">
        <v>1</v>
      </c>
    </row>
    <row r="31" spans="1:3" x14ac:dyDescent="0.3">
      <c r="A31" s="13" t="str">
        <f>'[1]AREE SECONDA - PRIMA'!A15</f>
        <v>Operatore</v>
      </c>
      <c r="B31" s="13"/>
      <c r="C31" s="13">
        <v>2</v>
      </c>
    </row>
    <row r="32" spans="1:3" ht="16.2" thickBot="1" x14ac:dyDescent="0.35">
      <c r="A32" s="19" t="str">
        <f>'[1]AREE SECONDA - PRIMA'!A16</f>
        <v>Conducente di automezzi</v>
      </c>
      <c r="B32" s="19"/>
      <c r="C32" s="19">
        <v>10</v>
      </c>
    </row>
    <row r="33" spans="1:4" ht="16.2" thickBot="1" x14ac:dyDescent="0.35">
      <c r="A33" s="49" t="s">
        <v>7</v>
      </c>
      <c r="B33" s="50"/>
      <c r="C33" s="2">
        <f>SUM(C26:C32)</f>
        <v>53</v>
      </c>
    </row>
    <row r="35" spans="1:4" x14ac:dyDescent="0.3">
      <c r="A35" s="43" t="s">
        <v>25</v>
      </c>
      <c r="B35" s="13"/>
      <c r="C35" s="13"/>
    </row>
    <row r="36" spans="1:4" ht="16.2" thickBot="1" x14ac:dyDescent="0.35">
      <c r="A36" s="19" t="str">
        <f>'[1]AREE SECONDA - PRIMA'!A23</f>
        <v>Ausiliario</v>
      </c>
      <c r="B36" s="19"/>
      <c r="C36" s="19">
        <v>1</v>
      </c>
    </row>
    <row r="37" spans="1:4" ht="16.2" thickBot="1" x14ac:dyDescent="0.35">
      <c r="A37" s="45" t="s">
        <v>8</v>
      </c>
      <c r="B37" s="46"/>
      <c r="C37" s="2">
        <f>C36</f>
        <v>1</v>
      </c>
    </row>
    <row r="39" spans="1:4" s="4" customFormat="1" ht="13.5" customHeight="1" thickBot="1" x14ac:dyDescent="0.35">
      <c r="A39" s="3"/>
      <c r="C39" s="3"/>
    </row>
    <row r="40" spans="1:4" ht="20.25" customHeight="1" thickBot="1" x14ac:dyDescent="0.35">
      <c r="A40" s="45" t="s">
        <v>9</v>
      </c>
      <c r="B40" s="46"/>
      <c r="C40" s="2">
        <f>C37+C33+C23</f>
        <v>131</v>
      </c>
      <c r="D40" t="s">
        <v>108</v>
      </c>
    </row>
    <row r="41" spans="1:4" ht="13.5" customHeight="1" thickBot="1" x14ac:dyDescent="0.35">
      <c r="A41" s="5"/>
      <c r="C41" s="3"/>
    </row>
    <row r="42" spans="1:4" ht="20.25" customHeight="1" thickBot="1" x14ac:dyDescent="0.35">
      <c r="A42" s="45" t="s">
        <v>10</v>
      </c>
      <c r="B42" s="46"/>
      <c r="C42" s="2">
        <f>C40+C7</f>
        <v>144</v>
      </c>
    </row>
    <row r="44" spans="1:4" x14ac:dyDescent="0.3">
      <c r="A44" s="5" t="s">
        <v>110</v>
      </c>
    </row>
  </sheetData>
  <mergeCells count="9">
    <mergeCell ref="A1:C1"/>
    <mergeCell ref="A40:B40"/>
    <mergeCell ref="A42:B42"/>
    <mergeCell ref="A2:B2"/>
    <mergeCell ref="A7:B7"/>
    <mergeCell ref="A10:B10"/>
    <mergeCell ref="A23:B23"/>
    <mergeCell ref="A33:B33"/>
    <mergeCell ref="A37:B37"/>
  </mergeCells>
  <pageMargins left="0.66" right="0.57999999999999996" top="0.49" bottom="0.5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</vt:i4>
      </vt:variant>
    </vt:vector>
  </HeadingPairs>
  <TitlesOfParts>
    <vt:vector size="9" baseType="lpstr">
      <vt:lpstr>TOTALE</vt:lpstr>
      <vt:lpstr>CGM 11</vt:lpstr>
      <vt:lpstr>IPM 17</vt:lpstr>
      <vt:lpstr>USSM 29</vt:lpstr>
      <vt:lpstr>CPA 25</vt:lpstr>
      <vt:lpstr>comunita 5</vt:lpstr>
      <vt:lpstr>sede centrale 109+22</vt:lpstr>
      <vt:lpstr>'CPA 25'!Titoli_stampa</vt:lpstr>
      <vt:lpstr>'USSM 29'!Titoli_stampa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Cittadini</dc:creator>
  <cp:lastModifiedBy>Marco Cittadini</cp:lastModifiedBy>
  <cp:lastPrinted>2017-01-25T14:06:54Z</cp:lastPrinted>
  <dcterms:created xsi:type="dcterms:W3CDTF">2016-10-20T10:46:16Z</dcterms:created>
  <dcterms:modified xsi:type="dcterms:W3CDTF">2017-05-03T08:34:27Z</dcterms:modified>
</cp:coreProperties>
</file>